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 activeTab="1"/>
  </bookViews>
  <sheets>
    <sheet name="Прайс РБ 07.07.25 КДЛ" sheetId="1" r:id="rId1"/>
    <sheet name="Прайс ИГ 07.07.2025 КДЛ" sheetId="8" r:id="rId2"/>
  </sheets>
  <calcPr calcId="162913"/>
</workbook>
</file>

<file path=xl/calcChain.xml><?xml version="1.0" encoding="utf-8"?>
<calcChain xmlns="http://schemas.openxmlformats.org/spreadsheetml/2006/main">
  <c r="M180" i="8" l="1"/>
  <c r="L137" i="8" l="1"/>
  <c r="K137" i="8"/>
  <c r="G137" i="8"/>
  <c r="J28" i="1" l="1"/>
  <c r="M228" i="1" l="1"/>
  <c r="J228" i="1"/>
  <c r="G228" i="1"/>
  <c r="J228" i="8"/>
  <c r="G228" i="8"/>
  <c r="J257" i="8" l="1"/>
  <c r="G257" i="8"/>
  <c r="M256" i="8"/>
  <c r="M255" i="8"/>
  <c r="M254" i="8"/>
  <c r="M253" i="8"/>
  <c r="M251" i="8"/>
  <c r="M249" i="8"/>
  <c r="M247" i="8"/>
  <c r="M244" i="8"/>
  <c r="J241" i="8"/>
  <c r="G241" i="8"/>
  <c r="M240" i="8"/>
  <c r="M239" i="8"/>
  <c r="M238" i="8"/>
  <c r="M236" i="8"/>
  <c r="M234" i="8"/>
  <c r="M231" i="8"/>
  <c r="M227" i="8"/>
  <c r="M226" i="8"/>
  <c r="M225" i="8"/>
  <c r="M224" i="8"/>
  <c r="M220" i="8"/>
  <c r="M218" i="8"/>
  <c r="M228" i="8" s="1"/>
  <c r="M216" i="8"/>
  <c r="M213" i="8"/>
  <c r="M208" i="8"/>
  <c r="M207" i="8"/>
  <c r="M205" i="8"/>
  <c r="M203" i="8"/>
  <c r="M201" i="8"/>
  <c r="M198" i="8"/>
  <c r="J209" i="8"/>
  <c r="G209" i="8"/>
  <c r="M209" i="8" s="1"/>
  <c r="J194" i="8"/>
  <c r="F194" i="8"/>
  <c r="M193" i="8"/>
  <c r="M192" i="8"/>
  <c r="M190" i="8"/>
  <c r="M188" i="8"/>
  <c r="M186" i="8"/>
  <c r="M183" i="8"/>
  <c r="J180" i="8"/>
  <c r="F180" i="8"/>
  <c r="M179" i="8"/>
  <c r="M178" i="8"/>
  <c r="M175" i="8"/>
  <c r="M173" i="8"/>
  <c r="M171" i="8"/>
  <c r="M168" i="8"/>
  <c r="K165" i="8"/>
  <c r="G165" i="8"/>
  <c r="M165" i="8" s="1"/>
  <c r="M164" i="8"/>
  <c r="M163" i="8"/>
  <c r="M160" i="8"/>
  <c r="M158" i="8"/>
  <c r="M156" i="8"/>
  <c r="M153" i="8"/>
  <c r="K150" i="8"/>
  <c r="G150" i="8"/>
  <c r="M149" i="8"/>
  <c r="M148" i="8"/>
  <c r="M147" i="8"/>
  <c r="M145" i="8"/>
  <c r="M143" i="8"/>
  <c r="M140" i="8"/>
  <c r="L136" i="8"/>
  <c r="L135" i="8"/>
  <c r="L133" i="8"/>
  <c r="L132" i="8"/>
  <c r="L131" i="8"/>
  <c r="M129" i="8"/>
  <c r="L127" i="8"/>
  <c r="K124" i="8"/>
  <c r="L124" i="8" s="1"/>
  <c r="G124" i="8"/>
  <c r="L123" i="8"/>
  <c r="L122" i="8"/>
  <c r="L118" i="8"/>
  <c r="L116" i="8"/>
  <c r="L114" i="8"/>
  <c r="L111" i="8"/>
  <c r="K108" i="8"/>
  <c r="H108" i="8"/>
  <c r="L107" i="8"/>
  <c r="L106" i="8"/>
  <c r="L104" i="8"/>
  <c r="L102" i="8"/>
  <c r="L100" i="8"/>
  <c r="L97" i="8"/>
  <c r="M108" i="8" s="1"/>
  <c r="L80" i="8"/>
  <c r="M79" i="8"/>
  <c r="K76" i="8"/>
  <c r="H76" i="8"/>
  <c r="L75" i="8"/>
  <c r="L73" i="8"/>
  <c r="L71" i="8"/>
  <c r="L68" i="8"/>
  <c r="G65" i="8"/>
  <c r="K65" i="8"/>
  <c r="J55" i="8"/>
  <c r="G55" i="8"/>
  <c r="L64" i="8"/>
  <c r="L63" i="8"/>
  <c r="L62" i="8"/>
  <c r="L58" i="8"/>
  <c r="L65" i="8" s="1"/>
  <c r="L54" i="8"/>
  <c r="L53" i="8"/>
  <c r="L52" i="8"/>
  <c r="L48" i="8"/>
  <c r="L55" i="8" s="1"/>
  <c r="L45" i="8"/>
  <c r="K45" i="8"/>
  <c r="H45" i="8"/>
  <c r="L44" i="8"/>
  <c r="L43" i="8"/>
  <c r="L42" i="8"/>
  <c r="L40" i="8"/>
  <c r="L39" i="8"/>
  <c r="L38" i="8"/>
  <c r="L37" i="8"/>
  <c r="L36" i="8"/>
  <c r="M35" i="8"/>
  <c r="L31" i="8"/>
  <c r="G28" i="8"/>
  <c r="J28" i="8"/>
  <c r="L27" i="8"/>
  <c r="L25" i="8"/>
  <c r="L24" i="8"/>
  <c r="L22" i="8"/>
  <c r="L21" i="8"/>
  <c r="L20" i="8"/>
  <c r="L18" i="8"/>
  <c r="L15" i="8"/>
  <c r="L14" i="8"/>
  <c r="L12" i="8"/>
  <c r="G137" i="1"/>
  <c r="L124" i="1"/>
  <c r="K124" i="1"/>
  <c r="G124" i="1"/>
  <c r="L118" i="1"/>
  <c r="L116" i="1"/>
  <c r="L114" i="1"/>
  <c r="L111" i="1"/>
  <c r="H108" i="1"/>
  <c r="K108" i="1"/>
  <c r="M108" i="1"/>
  <c r="L107" i="1"/>
  <c r="L106" i="1"/>
  <c r="L104" i="1"/>
  <c r="L102" i="1"/>
  <c r="L100" i="1"/>
  <c r="L97" i="1"/>
  <c r="L80" i="1"/>
  <c r="M79" i="1"/>
  <c r="K76" i="1"/>
  <c r="H76" i="1"/>
  <c r="L75" i="1"/>
  <c r="L73" i="1"/>
  <c r="L71" i="1"/>
  <c r="L68" i="1"/>
  <c r="L76" i="1" s="1"/>
  <c r="L65" i="1"/>
  <c r="L64" i="1"/>
  <c r="L63" i="1"/>
  <c r="L62" i="1"/>
  <c r="L58" i="1"/>
  <c r="K65" i="1"/>
  <c r="G65" i="1"/>
  <c r="J55" i="1"/>
  <c r="G55" i="1"/>
  <c r="L54" i="1"/>
  <c r="L53" i="1"/>
  <c r="L52" i="1"/>
  <c r="L48" i="1"/>
  <c r="L55" i="1" s="1"/>
  <c r="H45" i="1"/>
  <c r="K45" i="1"/>
  <c r="L45" i="1"/>
  <c r="L44" i="1"/>
  <c r="L43" i="1"/>
  <c r="L42" i="1"/>
  <c r="L40" i="1"/>
  <c r="L39" i="1"/>
  <c r="L38" i="1"/>
  <c r="L37" i="1"/>
  <c r="L36" i="1"/>
  <c r="M35" i="1"/>
  <c r="L31" i="1"/>
  <c r="G28" i="1"/>
  <c r="L28" i="1" s="1"/>
  <c r="L27" i="1"/>
  <c r="L25" i="1"/>
  <c r="L24" i="1"/>
  <c r="L22" i="1"/>
  <c r="L21" i="1"/>
  <c r="L20" i="1"/>
  <c r="L18" i="1"/>
  <c r="L15" i="1"/>
  <c r="L14" i="1"/>
  <c r="L12" i="1"/>
  <c r="G257" i="1"/>
  <c r="J257" i="1"/>
  <c r="M256" i="1"/>
  <c r="M255" i="1"/>
  <c r="M254" i="1"/>
  <c r="M253" i="1"/>
  <c r="M251" i="1"/>
  <c r="M249" i="1"/>
  <c r="M247" i="1"/>
  <c r="M244" i="1"/>
  <c r="M257" i="1" s="1"/>
  <c r="M240" i="1"/>
  <c r="M239" i="1"/>
  <c r="M238" i="1"/>
  <c r="M236" i="1"/>
  <c r="M234" i="1"/>
  <c r="M231" i="1"/>
  <c r="M241" i="1" s="1"/>
  <c r="J241" i="1"/>
  <c r="G241" i="1"/>
  <c r="M227" i="1"/>
  <c r="M226" i="1"/>
  <c r="M225" i="1"/>
  <c r="M224" i="1"/>
  <c r="M220" i="1"/>
  <c r="M218" i="1"/>
  <c r="M216" i="1"/>
  <c r="M213" i="1"/>
  <c r="G209" i="1"/>
  <c r="J209" i="1"/>
  <c r="M208" i="1"/>
  <c r="M207" i="1"/>
  <c r="M205" i="1"/>
  <c r="M203" i="1"/>
  <c r="M201" i="1"/>
  <c r="M198" i="1"/>
  <c r="M209" i="1" s="1"/>
  <c r="J194" i="1"/>
  <c r="F194" i="1"/>
  <c r="M193" i="1"/>
  <c r="M192" i="1"/>
  <c r="M190" i="1"/>
  <c r="M188" i="1"/>
  <c r="M186" i="1"/>
  <c r="M183" i="1"/>
  <c r="M194" i="1" s="1"/>
  <c r="F180" i="1"/>
  <c r="J180" i="1"/>
  <c r="M179" i="1"/>
  <c r="M178" i="1"/>
  <c r="M175" i="1"/>
  <c r="M173" i="1"/>
  <c r="M171" i="1"/>
  <c r="M180" i="1" s="1"/>
  <c r="M168" i="1"/>
  <c r="K165" i="1"/>
  <c r="G165" i="1"/>
  <c r="M164" i="1"/>
  <c r="M163" i="1"/>
  <c r="M160" i="1"/>
  <c r="M158" i="1"/>
  <c r="M165" i="1" s="1"/>
  <c r="M156" i="1"/>
  <c r="M153" i="1"/>
  <c r="G150" i="1"/>
  <c r="K150" i="1"/>
  <c r="M149" i="1"/>
  <c r="M148" i="1"/>
  <c r="M147" i="1"/>
  <c r="M150" i="1" s="1"/>
  <c r="M145" i="1"/>
  <c r="M143" i="1"/>
  <c r="M140" i="1"/>
  <c r="K137" i="1"/>
  <c r="L136" i="1"/>
  <c r="L135" i="1"/>
  <c r="L133" i="1"/>
  <c r="L132" i="1"/>
  <c r="L131" i="1"/>
  <c r="M129" i="1"/>
  <c r="L127" i="1"/>
  <c r="L137" i="1" s="1"/>
  <c r="L123" i="1"/>
  <c r="L122" i="1"/>
  <c r="M150" i="8" l="1"/>
  <c r="M257" i="8"/>
  <c r="M241" i="8"/>
  <c r="M194" i="8"/>
  <c r="L76" i="8"/>
  <c r="L28" i="8"/>
  <c r="K94" i="1"/>
</calcChain>
</file>

<file path=xl/sharedStrings.xml><?xml version="1.0" encoding="utf-8"?>
<sst xmlns="http://schemas.openxmlformats.org/spreadsheetml/2006/main" count="915" uniqueCount="190">
  <si>
    <t xml:space="preserve"> 1.3</t>
  </si>
  <si>
    <t xml:space="preserve"> 1.4.</t>
  </si>
  <si>
    <t>Общий Анализ Крови</t>
  </si>
  <si>
    <t>Итого</t>
  </si>
  <si>
    <t>Пипетирование и аликвотирование:</t>
  </si>
  <si>
    <t>Исследование мочи по Нечипоренко</t>
  </si>
  <si>
    <t>Исследование концентрационной способности почек по Зимницкому</t>
  </si>
  <si>
    <t xml:space="preserve">Биохимический анализ крови </t>
  </si>
  <si>
    <t xml:space="preserve"> 1.4</t>
  </si>
  <si>
    <t>Биохимический анализ крови  на глюкозу</t>
  </si>
  <si>
    <t>Общий анализ мокроты</t>
  </si>
  <si>
    <t xml:space="preserve"> 1.1.</t>
  </si>
  <si>
    <t xml:space="preserve"> 1.3.</t>
  </si>
  <si>
    <t>Экспресс-диагностика острофазового белка воспаления (СРБ)</t>
  </si>
  <si>
    <t>Взятие крови:</t>
  </si>
  <si>
    <t xml:space="preserve"> 1.2.</t>
  </si>
  <si>
    <t xml:space="preserve"> 1.2.1</t>
  </si>
  <si>
    <t xml:space="preserve"> 1.3.2</t>
  </si>
  <si>
    <t xml:space="preserve"> 1.3.3</t>
  </si>
  <si>
    <t xml:space="preserve"> 3.1.</t>
  </si>
  <si>
    <t xml:space="preserve">  3.1.1</t>
  </si>
  <si>
    <t xml:space="preserve"> 3.2.</t>
  </si>
  <si>
    <t xml:space="preserve"> 3.2.1</t>
  </si>
  <si>
    <t xml:space="preserve"> 3.2.2</t>
  </si>
  <si>
    <t xml:space="preserve"> 3.5</t>
  </si>
  <si>
    <t xml:space="preserve"> 3.8</t>
  </si>
  <si>
    <t xml:space="preserve"> 3.8.4</t>
  </si>
  <si>
    <t xml:space="preserve"> 3.9</t>
  </si>
  <si>
    <t xml:space="preserve"> 1.6</t>
  </si>
  <si>
    <t xml:space="preserve"> 1.6.1</t>
  </si>
  <si>
    <t xml:space="preserve"> 1.2</t>
  </si>
  <si>
    <t xml:space="preserve"> 2.1</t>
  </si>
  <si>
    <t xml:space="preserve"> 1.1</t>
  </si>
  <si>
    <t xml:space="preserve"> 1.1.1</t>
  </si>
  <si>
    <t xml:space="preserve"> 2.1.1</t>
  </si>
  <si>
    <t xml:space="preserve"> 2.1.2</t>
  </si>
  <si>
    <t xml:space="preserve"> 2.1.3</t>
  </si>
  <si>
    <t xml:space="preserve"> 2.1.4</t>
  </si>
  <si>
    <t xml:space="preserve"> 2.1.5</t>
  </si>
  <si>
    <t xml:space="preserve"> 2.1.7</t>
  </si>
  <si>
    <t xml:space="preserve"> 2.1.8</t>
  </si>
  <si>
    <t xml:space="preserve"> 2.1.9</t>
  </si>
  <si>
    <t xml:space="preserve"> 1.1.2</t>
  </si>
  <si>
    <t>Прием, регистрация и сортировка проб:</t>
  </si>
  <si>
    <t>Прием и регистрация проб</t>
  </si>
  <si>
    <t>Отдельные манипуляции</t>
  </si>
  <si>
    <t>Пипетирование и аликвотирование:</t>
  </si>
  <si>
    <t>полуавтоматическими дозаторами</t>
  </si>
  <si>
    <t>венозной у одного пациента в первую или одну пробирку</t>
  </si>
  <si>
    <t>Обработка биологического материала:</t>
  </si>
  <si>
    <t>когда берут такой анализ берем 1ю4ю1+1.6</t>
  </si>
  <si>
    <t xml:space="preserve"> 4.3</t>
  </si>
  <si>
    <t xml:space="preserve"> 1.4.1</t>
  </si>
  <si>
    <t xml:space="preserve"> 4.12</t>
  </si>
  <si>
    <t xml:space="preserve"> 1.3.1</t>
  </si>
  <si>
    <t xml:space="preserve"> 4.2.</t>
  </si>
  <si>
    <t xml:space="preserve"> 4.2.2</t>
  </si>
  <si>
    <t xml:space="preserve"> 2.5</t>
  </si>
  <si>
    <t xml:space="preserve"> 2.5.1</t>
  </si>
  <si>
    <t xml:space="preserve"> 2.5.2</t>
  </si>
  <si>
    <t xml:space="preserve"> 2.5.3</t>
  </si>
  <si>
    <t xml:space="preserve"> 11.17</t>
  </si>
  <si>
    <t xml:space="preserve"> 11.17.2</t>
  </si>
  <si>
    <t xml:space="preserve"> 4.4</t>
  </si>
  <si>
    <t xml:space="preserve"> 5.5</t>
  </si>
  <si>
    <t xml:space="preserve"> 5.5.1</t>
  </si>
  <si>
    <t>1.2.</t>
  </si>
  <si>
    <t xml:space="preserve"> 5.5.</t>
  </si>
  <si>
    <t xml:space="preserve"> 5.5.2</t>
  </si>
  <si>
    <t xml:space="preserve"> 7.</t>
  </si>
  <si>
    <t xml:space="preserve"> 7.4</t>
  </si>
  <si>
    <t xml:space="preserve"> 7.4.2</t>
  </si>
  <si>
    <t xml:space="preserve"> 7.4.2.1</t>
  </si>
  <si>
    <t xml:space="preserve"> 1.</t>
  </si>
  <si>
    <t xml:space="preserve"> 6.</t>
  </si>
  <si>
    <t xml:space="preserve"> 6.1.</t>
  </si>
  <si>
    <t xml:space="preserve"> 6.2</t>
  </si>
  <si>
    <t xml:space="preserve"> 6.3</t>
  </si>
  <si>
    <t xml:space="preserve"> 5.10.</t>
  </si>
  <si>
    <t xml:space="preserve"> 4.3.</t>
  </si>
  <si>
    <t>определение активности креатинфосфокиназы (МВ-фракции)</t>
  </si>
  <si>
    <t>Коагулологические исследования</t>
  </si>
  <si>
    <t>Биохимические исследования</t>
  </si>
  <si>
    <t>Проведение исследований биологического материала с использованием биохимических автоматических анализаторов (1 показатель)</t>
  </si>
  <si>
    <t>в том числе НДС, руб</t>
  </si>
  <si>
    <t>Проведение исследований биологического материала с использованием многоканальных биохимических автоматизированных фотометров:</t>
  </si>
  <si>
    <t>количественное и полуколичественное определение с помощью считывающих устройств</t>
  </si>
  <si>
    <r>
      <t xml:space="preserve">исследования с помощью многоканальных автоматических анализаторов гемостаза: </t>
    </r>
    <r>
      <rPr>
        <b/>
        <sz val="11"/>
        <color rgb="FF000000"/>
        <rFont val="Times New Roman"/>
        <family val="1"/>
        <charset val="204"/>
      </rPr>
      <t>SYSMEX 2400</t>
    </r>
  </si>
  <si>
    <t>Приготовление, окраска и микроскопирование препаратов биологического материала:</t>
  </si>
  <si>
    <t>Определение концентрации электролитов крови (Na,K,Cl,pH,Ca)</t>
  </si>
  <si>
    <t>ПРЕЙСКУРАНТ №4</t>
  </si>
  <si>
    <t>Тарифов на платные медицинские услуги по клинической лабораторной диагностике, оказываемые гражданам Республики Беларусь и иностранным гражданам с видом на жительство в РБ в УЗ «Могилевский областной противотуберкулезный диспансер»</t>
  </si>
  <si>
    <t>Приготовление препарата периферической крови для цитоморфологического исследования (изготовление мазков крови, фиксация, окраска):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</si>
  <si>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</t>
  </si>
  <si>
    <t>Исследование пробы периферической или капиллярной крови с использованием гематологических анализаторов:</t>
  </si>
  <si>
    <t>Регистрация результатов исследований в журналы регистрации, в ЛИС:</t>
  </si>
  <si>
    <t>микроскопическое исследование осадка мочи:</t>
  </si>
  <si>
    <t>Определение концентрации электролитов с использованием автоматических ионоселективных анализаторов</t>
  </si>
  <si>
    <t xml:space="preserve"> определение мочевины кинетическим методом</t>
  </si>
  <si>
    <t xml:space="preserve"> определение креатинина </t>
  </si>
  <si>
    <t xml:space="preserve">Определение глюкозы </t>
  </si>
  <si>
    <t xml:space="preserve">Определение общего холестерина </t>
  </si>
  <si>
    <t>определение активности альфаамилазы</t>
  </si>
  <si>
    <t>определение активности аспартатаминотрансферазы (АсАТ)</t>
  </si>
  <si>
    <t>определение активности аланинамино-трансферазы (АлАТ)</t>
  </si>
  <si>
    <t>определение активности лактатдегидрогеназы (ЛДГ)</t>
  </si>
  <si>
    <t>определение активности креатинфосфокиназы (КФК)</t>
  </si>
  <si>
    <t xml:space="preserve">определение общего белка </t>
  </si>
  <si>
    <t>Определение кардиомаркеров методом "сухой химии" определение тропонина</t>
  </si>
  <si>
    <t>кинетические исследования (1 показатель)</t>
  </si>
  <si>
    <t xml:space="preserve">эспресс тест на Вич </t>
  </si>
  <si>
    <t>Экспресс-диагностика иммунохимическими методами:</t>
  </si>
  <si>
    <t xml:space="preserve">Определение Д-димеров методом "сухой химии" </t>
  </si>
  <si>
    <t>Экономист                                                                                                   Ж.М. Рябова</t>
  </si>
  <si>
    <t>Тарифов на платные медицинские услуги по клинической лабораторной диагностике, оказываемые иностранным гражданам в УЗ «Могилевский областной противотуберкулезный диспансер»</t>
  </si>
  <si>
    <t>ПРЕЙСКУРАНТ №3</t>
  </si>
  <si>
    <t>№п\п</t>
  </si>
  <si>
    <t>Наименование платной медицинской услуги</t>
  </si>
  <si>
    <t>Стоимость лекарственных средств и расходных материалов без НДС, руб.</t>
  </si>
  <si>
    <t>Тариф за услугу без НДС, руб.</t>
  </si>
  <si>
    <t>Итого стоимость за услугу, руб.</t>
  </si>
  <si>
    <t>единичное</t>
  </si>
  <si>
    <t xml:space="preserve">капиллярной для определения нескольких показателей </t>
  </si>
  <si>
    <t>Гематологические исследования</t>
  </si>
  <si>
    <t>ручным методом</t>
  </si>
  <si>
    <t>без патологии</t>
  </si>
  <si>
    <t>с патологическими изменениями</t>
  </si>
  <si>
    <t>Подсчет тромбоцитов в окрашенных мазках по Фонио</t>
  </si>
  <si>
    <t>автоматических с дифференцировкой лейкоцитарной формулы с ручной подачей образцов</t>
  </si>
  <si>
    <t>Определение скорости оседания эритроцитов (далее - СОЭ) неавтоматизированным методом</t>
  </si>
  <si>
    <t>неавтоматизированная регистрация результатов исследований одного пациента</t>
  </si>
  <si>
    <t>Общий Анализ МОЧИ</t>
  </si>
  <si>
    <t>Общеклинические исследования</t>
  </si>
  <si>
    <t>Исследование мочи мануальными методами:</t>
  </si>
  <si>
    <t>стеклянными пипетками</t>
  </si>
  <si>
    <t>определение количества, цвета, прозрачности, наличия осадка, относительной плотности, pH</t>
  </si>
  <si>
    <t>обнаружение одного или первого показателя физико-химических свойств мочи экспресс- тестом («сухая химия») (глюкоза)</t>
  </si>
  <si>
    <t>обнаружение каждого последующего показателя, в составе экспресс-теста для определения нескольких физико-химических параметров мочи («сухая химия») (лейкоциты, нитриты, уробилиноген, белок, кровь, кетоны, билирубин)</t>
  </si>
  <si>
    <t>обнаружение белка качественно с сульфосалициловой кислотой 20%</t>
  </si>
  <si>
    <t>определение белка количественно с сульфосалициловой кислотой или пирогаллоловым красным 3%</t>
  </si>
  <si>
    <t>2.1.7.1</t>
  </si>
  <si>
    <t>в норме</t>
  </si>
  <si>
    <t>2.1.7.2</t>
  </si>
  <si>
    <t>при патологии (при наличии белка в моче)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</si>
  <si>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</si>
  <si>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</si>
  <si>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крови для получения сыворотки или плазмы</t>
  </si>
  <si>
    <t xml:space="preserve"> определение альбумина </t>
  </si>
  <si>
    <t>определение билирубина общего</t>
  </si>
  <si>
    <t>определение билирубина прямого</t>
  </si>
  <si>
    <t>Диагностика сахарного диабета. Определение гликированного гемоглобина</t>
  </si>
  <si>
    <t>Определение гликированного гемоглобина, патологических фракций гемоглобина иммунотурбидиметрическим методом (автоматические биохимические анализаторы)</t>
  </si>
  <si>
    <t>капиллярной для определения одного показателя (глюкоза)</t>
  </si>
  <si>
    <t>Определение глюкозы в сыворотке крови ферментативным методом</t>
  </si>
  <si>
    <t>Общеклиническое исследование мокроты:</t>
  </si>
  <si>
    <t>определение количества, цвета, характера, консистенции, запаха мокроты</t>
  </si>
  <si>
    <t>микроскопическое исследование в нативном препарате мокроты</t>
  </si>
  <si>
    <t>микроскопическое исследование в окрашенном препарате мокроты</t>
  </si>
  <si>
    <t>по Граму</t>
  </si>
  <si>
    <t>Экспресс-диагностика ВИЧ</t>
  </si>
  <si>
    <t>1.3.3.</t>
  </si>
  <si>
    <t xml:space="preserve">качественное определение в биологическом материале с помощью тест-кассет или тест- полосок с визуальной оценкой
</t>
  </si>
  <si>
    <t xml:space="preserve">Определение СРБ методом "сухой химии" </t>
  </si>
  <si>
    <t>Экспресс-диагностика раннего маркера поражения сердца (Тропонин I)</t>
  </si>
  <si>
    <r>
      <t>1.3.3</t>
    </r>
    <r>
      <rPr>
        <sz val="11"/>
        <color rgb="FF000000"/>
        <rFont val="Times New Roman"/>
        <family val="1"/>
        <charset val="204"/>
      </rPr>
      <t>.</t>
    </r>
  </si>
  <si>
    <t>Экспресс-диагностика тромбозов</t>
  </si>
  <si>
    <t>Выявление D-димера</t>
  </si>
  <si>
    <t>Исследование состояния вторичного (плазменного) гемостаза</t>
  </si>
  <si>
    <t>Коагулограмма</t>
  </si>
  <si>
    <t>Исследования вторичного (плазменного) гемостаза:</t>
  </si>
  <si>
    <t>исследования с помощью многоканальных автоматических анализаторов гемостаза: активированное частичное тромбопластиновое время, (1 показатель)</t>
  </si>
  <si>
    <t>исследования с помощью многоканальных автоматических анализаторов гемостаза: протромбиновое время, скрининг (1 показатель)</t>
  </si>
  <si>
    <t>7.4.2.1</t>
  </si>
  <si>
    <t>исследования с помощью многоканальных автоматических анализаторов гемостаза: фибриноген, скрининг (1 показатель)</t>
  </si>
  <si>
    <t>Исследование маркеров аллергии методом иммуноблотинга</t>
  </si>
  <si>
    <t>Проведение исследований методом иммуноблоттинга с визуальным учетом результатов респираторная панель 3R-1BY</t>
  </si>
  <si>
    <t>Определение группы крови AB0 и резус-фактора</t>
  </si>
  <si>
    <t>Иммуногематологические исследования</t>
  </si>
  <si>
    <t>Определение групп крови по системе AB0 перекрестным способом с использованием изогемагглютиниру
ющих тест сывороток или моноклональных реагентов и тест-эритроцитов в венозной крови</t>
  </si>
  <si>
    <t>Определение групп крови по системе Rh с использованием моноклонального реагента в капиллярной или венозной крови</t>
  </si>
  <si>
    <t xml:space="preserve">Определение RhD-принадлежности крови при помощи реагента анти-RhD (в пробирках без подогрева) в венозной крови </t>
  </si>
  <si>
    <t>Общий анализ крови</t>
  </si>
  <si>
    <t>Приложение №1</t>
  </si>
  <si>
    <t>к приказу УЗ "МОПТД"</t>
  </si>
  <si>
    <t>Экономист                                                         Ж.М. Рябова</t>
  </si>
  <si>
    <t>Приложение №2</t>
  </si>
  <si>
    <t xml:space="preserve">                                    от 01.07.2025 №132</t>
  </si>
  <si>
    <t xml:space="preserve">                                 от 01.07.2025 №132</t>
  </si>
  <si>
    <t xml:space="preserve">                                                                                        действует с 07.07.2025</t>
  </si>
  <si>
    <t xml:space="preserve">                                                                                                             действует с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</si>
</sst>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Calibri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1" xfId="0" applyFont="1" applyFill="1" applyBorder="1" applyAlignment="1">
      <alignment vertical="top" wrapText="1"/>
    </xf>
    <xf numFmtId="2" fontId="2" fillId="0" borderId="0" xfId="0" applyNumberFormat="1" applyFont="1" applyFill="1"/>
    <xf numFmtId="0" fontId="11" fillId="0" borderId="4" xfId="0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2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2" fontId="3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14" fillId="0" borderId="0" xfId="0" applyFont="1" applyFill="1"/>
    <xf numFmtId="2" fontId="6" fillId="0" borderId="1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1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Fill="1"/>
    <xf numFmtId="2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2" fontId="5" fillId="0" borderId="1" xfId="0" applyNumberFormat="1" applyFont="1" applyBorder="1" applyAlignment="1">
      <alignment horizontal="center" vertical="top" wrapText="1"/>
    </xf>
    <xf numFmtId="2" fontId="16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2" fillId="0" borderId="0" xfId="0" applyFont="1" applyFill="1"/>
    <xf numFmtId="1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 wrapText="1"/>
    </xf>
    <xf numFmtId="14" fontId="6" fillId="0" borderId="4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2" fontId="16" fillId="0" borderId="3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14" fontId="3" fillId="0" borderId="4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" fillId="0" borderId="0" xfId="0" applyFont="1" applyFill="1"/>
    <xf numFmtId="14" fontId="5" fillId="0" borderId="5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4" fontId="7" fillId="0" borderId="3" xfId="0" applyNumberFormat="1" applyFont="1" applyFill="1" applyBorder="1" applyAlignment="1">
      <alignment horizontal="center" vertical="top" wrapText="1"/>
    </xf>
    <xf numFmtId="14" fontId="7" fillId="0" borderId="4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>
      <alignment horizontal="center" vertical="top" wrapText="1"/>
    </xf>
    <xf numFmtId="0" fontId="13" fillId="0" borderId="4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4" fontId="11" fillId="0" borderId="1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9"/>
  <sheetViews>
    <sheetView topLeftCell="A7" workbookViewId="0">
      <selection activeCell="L24" sqref="L24:M24"/>
    </sheetView>
  </sheetViews>
  <sheetFormatPr defaultRowHeight="15" x14ac:dyDescent="0.25"/>
  <cols>
    <col min="1" max="1" width="11.5703125" style="35" customWidth="1"/>
    <col min="2" max="2" width="1.7109375" style="35" customWidth="1"/>
    <col min="3" max="3" width="17.42578125" style="35"/>
    <col min="4" max="4" width="2.28515625" style="35"/>
    <col min="5" max="5" width="10.140625" style="35"/>
    <col min="6" max="6" width="2.140625" style="35"/>
    <col min="7" max="7" width="1.28515625" style="35"/>
    <col min="8" max="8" width="8" style="35" customWidth="1"/>
    <col min="9" max="9" width="6.140625" style="35" customWidth="1"/>
    <col min="10" max="10" width="1.28515625" style="35"/>
    <col min="11" max="11" width="5.7109375" style="35" customWidth="1"/>
    <col min="12" max="12" width="0.140625" style="35" hidden="1" customWidth="1"/>
    <col min="13" max="13" width="6.42578125" style="35" customWidth="1"/>
    <col min="14" max="16384" width="9.140625" style="35"/>
  </cols>
  <sheetData>
    <row r="1" spans="1:13" s="69" customFormat="1" x14ac:dyDescent="0.25">
      <c r="E1" s="80" t="s">
        <v>182</v>
      </c>
      <c r="F1" s="80"/>
      <c r="G1" s="80"/>
      <c r="H1" s="80"/>
      <c r="I1" s="80"/>
      <c r="J1" s="80"/>
      <c r="K1" s="80"/>
      <c r="L1" s="80"/>
      <c r="M1" s="80"/>
    </row>
    <row r="2" spans="1:13" s="69" customFormat="1" x14ac:dyDescent="0.25">
      <c r="E2" s="80" t="s">
        <v>183</v>
      </c>
      <c r="F2" s="80"/>
      <c r="G2" s="80"/>
      <c r="H2" s="80"/>
      <c r="I2" s="80"/>
      <c r="J2" s="80"/>
      <c r="K2" s="80"/>
      <c r="L2" s="80"/>
      <c r="M2" s="80"/>
    </row>
    <row r="3" spans="1:13" s="69" customFormat="1" x14ac:dyDescent="0.25">
      <c r="E3" s="81" t="s">
        <v>186</v>
      </c>
      <c r="F3" s="81"/>
      <c r="G3" s="81"/>
      <c r="H3" s="81"/>
      <c r="I3" s="81"/>
      <c r="J3" s="81"/>
      <c r="K3" s="81"/>
      <c r="L3" s="81"/>
      <c r="M3" s="81"/>
    </row>
    <row r="4" spans="1:13" ht="23.1" customHeight="1" x14ac:dyDescent="0.25">
      <c r="A4" s="107" t="s">
        <v>115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ht="60" customHeight="1" x14ac:dyDescent="0.25">
      <c r="A5" s="107" t="s">
        <v>91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s="78" customFormat="1" ht="21.75" customHeight="1" x14ac:dyDescent="0.25">
      <c r="A6" s="172" t="s">
        <v>188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</row>
    <row r="7" spans="1:13" ht="54" customHeight="1" x14ac:dyDescent="0.25">
      <c r="A7" s="93" t="s">
        <v>116</v>
      </c>
      <c r="B7" s="93"/>
      <c r="C7" s="86" t="s">
        <v>117</v>
      </c>
      <c r="D7" s="86"/>
      <c r="E7" s="86"/>
      <c r="F7" s="86"/>
      <c r="G7" s="86" t="s">
        <v>118</v>
      </c>
      <c r="H7" s="86"/>
      <c r="I7" s="28" t="s">
        <v>84</v>
      </c>
      <c r="J7" s="99" t="s">
        <v>119</v>
      </c>
      <c r="K7" s="101"/>
      <c r="L7" s="99" t="s">
        <v>120</v>
      </c>
      <c r="M7" s="101"/>
    </row>
    <row r="8" spans="1:13" ht="26.25" customHeight="1" x14ac:dyDescent="0.25">
      <c r="A8" s="93"/>
      <c r="B8" s="93"/>
      <c r="C8" s="86"/>
      <c r="D8" s="86"/>
      <c r="E8" s="86"/>
      <c r="F8" s="86"/>
      <c r="G8" s="86"/>
      <c r="H8" s="86"/>
      <c r="I8" s="36"/>
      <c r="J8" s="99" t="s">
        <v>121</v>
      </c>
      <c r="K8" s="101"/>
      <c r="L8" s="86" t="s">
        <v>121</v>
      </c>
      <c r="M8" s="86"/>
    </row>
    <row r="9" spans="1:13" ht="15.75" customHeight="1" x14ac:dyDescent="0.25">
      <c r="A9" s="86">
        <v>1</v>
      </c>
      <c r="B9" s="86"/>
      <c r="C9" s="86">
        <v>2</v>
      </c>
      <c r="D9" s="86"/>
      <c r="E9" s="86"/>
      <c r="F9" s="86"/>
      <c r="G9" s="86">
        <v>3</v>
      </c>
      <c r="H9" s="86"/>
      <c r="I9" s="28">
        <v>4</v>
      </c>
      <c r="J9" s="86">
        <v>5</v>
      </c>
      <c r="K9" s="86"/>
      <c r="L9" s="86">
        <v>6</v>
      </c>
      <c r="M9" s="86"/>
    </row>
    <row r="10" spans="1:13" ht="15.75" customHeight="1" x14ac:dyDescent="0.25">
      <c r="A10" s="82" t="s">
        <v>181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</row>
    <row r="11" spans="1:13" ht="17.25" customHeight="1" x14ac:dyDescent="0.25">
      <c r="A11" s="85" t="s">
        <v>15</v>
      </c>
      <c r="B11" s="85"/>
      <c r="C11" s="90" t="s">
        <v>43</v>
      </c>
      <c r="D11" s="91"/>
      <c r="E11" s="91"/>
      <c r="F11" s="91"/>
      <c r="G11" s="91"/>
      <c r="H11" s="91"/>
      <c r="I11" s="91"/>
      <c r="J11" s="91"/>
      <c r="K11" s="91"/>
      <c r="L11" s="91"/>
      <c r="M11" s="92"/>
    </row>
    <row r="12" spans="1:13" ht="15.75" customHeight="1" x14ac:dyDescent="0.25">
      <c r="A12" s="85" t="s">
        <v>16</v>
      </c>
      <c r="B12" s="85"/>
      <c r="C12" s="90" t="s">
        <v>44</v>
      </c>
      <c r="D12" s="91"/>
      <c r="E12" s="91"/>
      <c r="F12" s="92"/>
      <c r="G12" s="86">
        <v>0.06</v>
      </c>
      <c r="H12" s="86"/>
      <c r="I12" s="28"/>
      <c r="J12" s="86">
        <v>0.62</v>
      </c>
      <c r="K12" s="86"/>
      <c r="L12" s="86">
        <f>G12+J12</f>
        <v>0.67999999999999994</v>
      </c>
      <c r="M12" s="86"/>
    </row>
    <row r="13" spans="1:13" ht="15.75" customHeight="1" x14ac:dyDescent="0.25">
      <c r="A13" s="85" t="s">
        <v>12</v>
      </c>
      <c r="B13" s="85"/>
      <c r="C13" s="86" t="s">
        <v>14</v>
      </c>
      <c r="D13" s="86"/>
      <c r="E13" s="86"/>
      <c r="F13" s="86"/>
      <c r="G13" s="99"/>
      <c r="H13" s="100"/>
      <c r="I13" s="100"/>
      <c r="J13" s="100"/>
      <c r="K13" s="100"/>
      <c r="L13" s="100"/>
      <c r="M13" s="101"/>
    </row>
    <row r="14" spans="1:13" ht="30" customHeight="1" x14ac:dyDescent="0.25">
      <c r="A14" s="85" t="s">
        <v>17</v>
      </c>
      <c r="B14" s="85"/>
      <c r="C14" s="90" t="s">
        <v>122</v>
      </c>
      <c r="D14" s="91"/>
      <c r="E14" s="91"/>
      <c r="F14" s="92"/>
      <c r="G14" s="86">
        <v>2.58</v>
      </c>
      <c r="H14" s="86"/>
      <c r="I14" s="28"/>
      <c r="J14" s="86">
        <v>0.62</v>
      </c>
      <c r="K14" s="86"/>
      <c r="L14" s="122">
        <f>G14+J14</f>
        <v>3.2</v>
      </c>
      <c r="M14" s="122"/>
    </row>
    <row r="15" spans="1:13" ht="29.25" customHeight="1" x14ac:dyDescent="0.25">
      <c r="A15" s="85" t="s">
        <v>18</v>
      </c>
      <c r="B15" s="171"/>
      <c r="C15" s="90" t="s">
        <v>48</v>
      </c>
      <c r="D15" s="91"/>
      <c r="E15" s="91"/>
      <c r="F15" s="92"/>
      <c r="G15" s="93">
        <v>1.92</v>
      </c>
      <c r="H15" s="93"/>
      <c r="I15" s="30"/>
      <c r="J15" s="93">
        <v>0.83</v>
      </c>
      <c r="K15" s="93"/>
      <c r="L15" s="93">
        <f>G15+J15</f>
        <v>2.75</v>
      </c>
      <c r="M15" s="93"/>
    </row>
    <row r="16" spans="1:13" ht="15.75" customHeight="1" x14ac:dyDescent="0.25">
      <c r="A16" s="86">
        <v>3</v>
      </c>
      <c r="B16" s="86"/>
      <c r="C16" s="86" t="s">
        <v>123</v>
      </c>
      <c r="D16" s="86"/>
      <c r="E16" s="86"/>
      <c r="F16" s="86"/>
      <c r="G16" s="99"/>
      <c r="H16" s="100"/>
      <c r="I16" s="100"/>
      <c r="J16" s="100"/>
      <c r="K16" s="100"/>
      <c r="L16" s="100"/>
      <c r="M16" s="101"/>
    </row>
    <row r="17" spans="1:19" ht="39" customHeight="1" x14ac:dyDescent="0.25">
      <c r="A17" s="85" t="s">
        <v>19</v>
      </c>
      <c r="B17" s="85"/>
      <c r="C17" s="127" t="s">
        <v>92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9"/>
      <c r="S17" s="37"/>
    </row>
    <row r="18" spans="1:19" ht="15" customHeight="1" x14ac:dyDescent="0.25">
      <c r="A18" s="85" t="s">
        <v>20</v>
      </c>
      <c r="B18" s="85"/>
      <c r="C18" s="99" t="s">
        <v>124</v>
      </c>
      <c r="D18" s="100"/>
      <c r="E18" s="100"/>
      <c r="F18" s="101"/>
      <c r="G18" s="86">
        <v>0.35</v>
      </c>
      <c r="H18" s="86"/>
      <c r="I18" s="28"/>
      <c r="J18" s="122">
        <v>2</v>
      </c>
      <c r="K18" s="122"/>
      <c r="L18" s="122">
        <f>G18+J18</f>
        <v>2.35</v>
      </c>
      <c r="M18" s="86"/>
    </row>
    <row r="19" spans="1:19" ht="27" customHeight="1" x14ac:dyDescent="0.25">
      <c r="A19" s="85" t="s">
        <v>21</v>
      </c>
      <c r="B19" s="85"/>
      <c r="C19" s="82" t="s">
        <v>93</v>
      </c>
      <c r="D19" s="83"/>
      <c r="E19" s="83"/>
      <c r="F19" s="83"/>
      <c r="G19" s="83"/>
      <c r="H19" s="83"/>
      <c r="I19" s="83"/>
      <c r="J19" s="83"/>
      <c r="K19" s="83"/>
      <c r="L19" s="83"/>
      <c r="M19" s="84"/>
    </row>
    <row r="20" spans="1:19" ht="18" customHeight="1" x14ac:dyDescent="0.25">
      <c r="A20" s="85" t="s">
        <v>22</v>
      </c>
      <c r="B20" s="85"/>
      <c r="C20" s="99" t="s">
        <v>125</v>
      </c>
      <c r="D20" s="100"/>
      <c r="E20" s="100"/>
      <c r="F20" s="101"/>
      <c r="G20" s="99">
        <v>0.19</v>
      </c>
      <c r="H20" s="101"/>
      <c r="I20" s="28"/>
      <c r="J20" s="99">
        <v>1.97</v>
      </c>
      <c r="K20" s="101"/>
      <c r="L20" s="99">
        <f>G20+J20</f>
        <v>2.16</v>
      </c>
      <c r="M20" s="101"/>
    </row>
    <row r="21" spans="1:19" ht="19.5" customHeight="1" x14ac:dyDescent="0.25">
      <c r="A21" s="85" t="s">
        <v>23</v>
      </c>
      <c r="B21" s="85"/>
      <c r="C21" s="99" t="s">
        <v>126</v>
      </c>
      <c r="D21" s="100"/>
      <c r="E21" s="100"/>
      <c r="F21" s="101"/>
      <c r="G21" s="86">
        <v>0.19</v>
      </c>
      <c r="H21" s="86"/>
      <c r="I21" s="28"/>
      <c r="J21" s="86">
        <v>3.53</v>
      </c>
      <c r="K21" s="86"/>
      <c r="L21" s="86">
        <f>G21+J21</f>
        <v>3.7199999999999998</v>
      </c>
      <c r="M21" s="86"/>
    </row>
    <row r="22" spans="1:19" ht="28.5" customHeight="1" x14ac:dyDescent="0.25">
      <c r="A22" s="85" t="s">
        <v>24</v>
      </c>
      <c r="B22" s="85"/>
      <c r="C22" s="90" t="s">
        <v>127</v>
      </c>
      <c r="D22" s="91"/>
      <c r="E22" s="91"/>
      <c r="F22" s="92"/>
      <c r="G22" s="86">
        <v>1.07</v>
      </c>
      <c r="H22" s="86"/>
      <c r="I22" s="28"/>
      <c r="J22" s="122">
        <v>2.8</v>
      </c>
      <c r="K22" s="122"/>
      <c r="L22" s="122">
        <f>G22+J22</f>
        <v>3.87</v>
      </c>
      <c r="M22" s="86"/>
    </row>
    <row r="23" spans="1:19" ht="27.75" customHeight="1" x14ac:dyDescent="0.25">
      <c r="A23" s="85" t="s">
        <v>25</v>
      </c>
      <c r="B23" s="85"/>
      <c r="C23" s="82" t="s">
        <v>94</v>
      </c>
      <c r="D23" s="83"/>
      <c r="E23" s="83"/>
      <c r="F23" s="83"/>
      <c r="G23" s="83"/>
      <c r="H23" s="83"/>
      <c r="I23" s="83"/>
      <c r="J23" s="83"/>
      <c r="K23" s="83"/>
      <c r="L23" s="83"/>
      <c r="M23" s="84"/>
    </row>
    <row r="24" spans="1:19" ht="43.5" customHeight="1" x14ac:dyDescent="0.25">
      <c r="A24" s="85" t="s">
        <v>26</v>
      </c>
      <c r="B24" s="85"/>
      <c r="C24" s="90" t="s">
        <v>128</v>
      </c>
      <c r="D24" s="91"/>
      <c r="E24" s="91"/>
      <c r="F24" s="92"/>
      <c r="G24" s="86">
        <v>2.13</v>
      </c>
      <c r="H24" s="86"/>
      <c r="I24" s="28"/>
      <c r="J24" s="86">
        <v>2.2799999999999998</v>
      </c>
      <c r="K24" s="86"/>
      <c r="L24" s="86">
        <f>G24+J24</f>
        <v>4.41</v>
      </c>
      <c r="M24" s="86"/>
    </row>
    <row r="25" spans="1:19" ht="41.25" customHeight="1" x14ac:dyDescent="0.25">
      <c r="A25" s="85" t="s">
        <v>27</v>
      </c>
      <c r="B25" s="85"/>
      <c r="C25" s="90" t="s">
        <v>129</v>
      </c>
      <c r="D25" s="91"/>
      <c r="E25" s="91"/>
      <c r="F25" s="92"/>
      <c r="G25" s="86">
        <v>0.02</v>
      </c>
      <c r="H25" s="86"/>
      <c r="I25" s="28"/>
      <c r="J25" s="86">
        <v>0.26</v>
      </c>
      <c r="K25" s="86"/>
      <c r="L25" s="86">
        <f>G25+J25</f>
        <v>0.28000000000000003</v>
      </c>
      <c r="M25" s="86"/>
      <c r="O25" s="37"/>
    </row>
    <row r="26" spans="1:19" ht="21" customHeight="1" x14ac:dyDescent="0.25">
      <c r="A26" s="85" t="s">
        <v>28</v>
      </c>
      <c r="B26" s="85"/>
      <c r="C26" s="82" t="s">
        <v>95</v>
      </c>
      <c r="D26" s="83"/>
      <c r="E26" s="83"/>
      <c r="F26" s="83"/>
      <c r="G26" s="83"/>
      <c r="H26" s="83"/>
      <c r="I26" s="83"/>
      <c r="J26" s="83"/>
      <c r="K26" s="83"/>
      <c r="L26" s="83"/>
      <c r="M26" s="84"/>
    </row>
    <row r="27" spans="1:19" ht="39.75" customHeight="1" x14ac:dyDescent="0.25">
      <c r="A27" s="85" t="s">
        <v>29</v>
      </c>
      <c r="B27" s="85"/>
      <c r="C27" s="90" t="s">
        <v>130</v>
      </c>
      <c r="D27" s="91"/>
      <c r="E27" s="91"/>
      <c r="F27" s="92"/>
      <c r="G27" s="86">
        <v>0</v>
      </c>
      <c r="H27" s="86"/>
      <c r="I27" s="28"/>
      <c r="J27" s="86">
        <v>0.49</v>
      </c>
      <c r="K27" s="86"/>
      <c r="L27" s="86">
        <f>G27+J27</f>
        <v>0.49</v>
      </c>
      <c r="M27" s="86"/>
      <c r="P27" s="37"/>
      <c r="Q27" s="37"/>
    </row>
    <row r="28" spans="1:19" ht="14.25" customHeight="1" x14ac:dyDescent="0.25">
      <c r="A28" s="108" t="s">
        <v>3</v>
      </c>
      <c r="B28" s="109"/>
      <c r="C28" s="110"/>
      <c r="D28" s="111"/>
      <c r="E28" s="111"/>
      <c r="F28" s="112"/>
      <c r="G28" s="138">
        <f>G12+G14+G15+G18+G20+G21+G22+G24+G25</f>
        <v>8.5100000000000016</v>
      </c>
      <c r="H28" s="140"/>
      <c r="I28" s="38"/>
      <c r="J28" s="168">
        <f>J12+J14+J15+J18+J20+J21+J22+J24+J25+J27</f>
        <v>15.4</v>
      </c>
      <c r="K28" s="140"/>
      <c r="L28" s="169">
        <f>G28+J28</f>
        <v>23.910000000000004</v>
      </c>
      <c r="M28" s="170"/>
      <c r="O28" s="37"/>
    </row>
    <row r="29" spans="1:19" ht="23.1" customHeight="1" x14ac:dyDescent="0.25">
      <c r="A29" s="107" t="s">
        <v>131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9" ht="15.75" customHeight="1" x14ac:dyDescent="0.25">
      <c r="A30" s="85" t="s">
        <v>30</v>
      </c>
      <c r="B30" s="85"/>
      <c r="C30" s="89" t="s">
        <v>43</v>
      </c>
      <c r="D30" s="89"/>
      <c r="E30" s="89"/>
      <c r="F30" s="89"/>
      <c r="G30" s="89"/>
      <c r="H30" s="99"/>
      <c r="I30" s="100"/>
      <c r="J30" s="100"/>
      <c r="K30" s="100"/>
      <c r="L30" s="100"/>
      <c r="M30" s="101"/>
    </row>
    <row r="31" spans="1:19" ht="16.5" customHeight="1" x14ac:dyDescent="0.25">
      <c r="A31" s="85" t="s">
        <v>16</v>
      </c>
      <c r="B31" s="85"/>
      <c r="C31" s="90" t="s">
        <v>44</v>
      </c>
      <c r="D31" s="91"/>
      <c r="E31" s="91"/>
      <c r="F31" s="91"/>
      <c r="G31" s="92"/>
      <c r="H31" s="28">
        <v>0.06</v>
      </c>
      <c r="I31" s="86"/>
      <c r="J31" s="86"/>
      <c r="K31" s="28">
        <v>0.62</v>
      </c>
      <c r="L31" s="99">
        <f>H31+K31</f>
        <v>0.67999999999999994</v>
      </c>
      <c r="M31" s="101"/>
    </row>
    <row r="32" spans="1:19" ht="15.75" customHeight="1" x14ac:dyDescent="0.25">
      <c r="A32" s="86">
        <v>2</v>
      </c>
      <c r="B32" s="86"/>
      <c r="C32" s="89" t="s">
        <v>132</v>
      </c>
      <c r="D32" s="89"/>
      <c r="E32" s="89"/>
      <c r="F32" s="89"/>
      <c r="G32" s="89"/>
      <c r="H32" s="99"/>
      <c r="I32" s="100"/>
      <c r="J32" s="100"/>
      <c r="K32" s="100"/>
      <c r="L32" s="100"/>
      <c r="M32" s="101"/>
    </row>
    <row r="33" spans="1:17" ht="25.5" customHeight="1" x14ac:dyDescent="0.25">
      <c r="A33" s="85" t="s">
        <v>31</v>
      </c>
      <c r="B33" s="85"/>
      <c r="C33" s="89" t="s">
        <v>133</v>
      </c>
      <c r="D33" s="89"/>
      <c r="E33" s="89"/>
      <c r="F33" s="89"/>
      <c r="G33" s="89"/>
      <c r="H33" s="99"/>
      <c r="I33" s="100"/>
      <c r="J33" s="100"/>
      <c r="K33" s="100"/>
      <c r="L33" s="100"/>
      <c r="M33" s="101"/>
    </row>
    <row r="34" spans="1:17" ht="14.25" customHeight="1" x14ac:dyDescent="0.25">
      <c r="A34" s="86" t="s">
        <v>32</v>
      </c>
      <c r="B34" s="86"/>
      <c r="C34" s="89" t="s">
        <v>4</v>
      </c>
      <c r="D34" s="89"/>
      <c r="E34" s="89"/>
      <c r="F34" s="89"/>
      <c r="G34" s="89"/>
      <c r="H34" s="143"/>
      <c r="I34" s="144"/>
      <c r="J34" s="144"/>
      <c r="K34" s="144"/>
      <c r="L34" s="144"/>
      <c r="M34" s="145"/>
    </row>
    <row r="35" spans="1:17" ht="20.25" customHeight="1" x14ac:dyDescent="0.25">
      <c r="A35" s="85" t="s">
        <v>33</v>
      </c>
      <c r="B35" s="85"/>
      <c r="C35" s="90" t="s">
        <v>134</v>
      </c>
      <c r="D35" s="91"/>
      <c r="E35" s="91"/>
      <c r="F35" s="91"/>
      <c r="G35" s="92"/>
      <c r="H35" s="28">
        <v>1.67</v>
      </c>
      <c r="I35" s="99"/>
      <c r="J35" s="101"/>
      <c r="K35" s="28">
        <v>0.05</v>
      </c>
      <c r="L35" s="36"/>
      <c r="M35" s="28">
        <f>H35+K35</f>
        <v>1.72</v>
      </c>
    </row>
    <row r="36" spans="1:17" ht="42.75" customHeight="1" x14ac:dyDescent="0.25">
      <c r="A36" s="85" t="s">
        <v>34</v>
      </c>
      <c r="B36" s="85"/>
      <c r="C36" s="90" t="s">
        <v>135</v>
      </c>
      <c r="D36" s="91"/>
      <c r="E36" s="91"/>
      <c r="F36" s="91"/>
      <c r="G36" s="92"/>
      <c r="H36" s="30">
        <v>3.19</v>
      </c>
      <c r="I36" s="93"/>
      <c r="J36" s="93"/>
      <c r="K36" s="30">
        <v>0.26</v>
      </c>
      <c r="L36" s="166">
        <f>H36+K36</f>
        <v>3.45</v>
      </c>
      <c r="M36" s="167"/>
    </row>
    <row r="37" spans="1:17" ht="53.25" customHeight="1" x14ac:dyDescent="0.25">
      <c r="A37" s="85" t="s">
        <v>35</v>
      </c>
      <c r="B37" s="85"/>
      <c r="C37" s="90" t="s">
        <v>136</v>
      </c>
      <c r="D37" s="91"/>
      <c r="E37" s="91"/>
      <c r="F37" s="91"/>
      <c r="G37" s="92"/>
      <c r="H37" s="29">
        <v>0.3</v>
      </c>
      <c r="I37" s="86"/>
      <c r="J37" s="86"/>
      <c r="K37" s="28">
        <v>0.39</v>
      </c>
      <c r="L37" s="149">
        <f>H37+K37</f>
        <v>0.69</v>
      </c>
      <c r="M37" s="101"/>
    </row>
    <row r="38" spans="1:17" ht="90.75" customHeight="1" x14ac:dyDescent="0.25">
      <c r="A38" s="85" t="s">
        <v>36</v>
      </c>
      <c r="B38" s="85"/>
      <c r="C38" s="90" t="s">
        <v>137</v>
      </c>
      <c r="D38" s="91"/>
      <c r="E38" s="91"/>
      <c r="F38" s="91"/>
      <c r="G38" s="92"/>
      <c r="H38" s="29">
        <v>0.3</v>
      </c>
      <c r="I38" s="86"/>
      <c r="J38" s="86"/>
      <c r="K38" s="28">
        <v>0.26</v>
      </c>
      <c r="L38" s="149">
        <f>H38+K38</f>
        <v>0.56000000000000005</v>
      </c>
      <c r="M38" s="101"/>
      <c r="O38" s="37"/>
    </row>
    <row r="39" spans="1:17" ht="27.75" customHeight="1" x14ac:dyDescent="0.25">
      <c r="A39" s="85" t="s">
        <v>37</v>
      </c>
      <c r="B39" s="85"/>
      <c r="C39" s="90" t="s">
        <v>138</v>
      </c>
      <c r="D39" s="91"/>
      <c r="E39" s="91"/>
      <c r="F39" s="91"/>
      <c r="G39" s="92"/>
      <c r="H39" s="28">
        <v>0.03</v>
      </c>
      <c r="I39" s="86"/>
      <c r="J39" s="86"/>
      <c r="K39" s="28">
        <v>0.26</v>
      </c>
      <c r="L39" s="99">
        <f>H39+K39</f>
        <v>0.29000000000000004</v>
      </c>
      <c r="M39" s="101"/>
    </row>
    <row r="40" spans="1:17" ht="42" customHeight="1" x14ac:dyDescent="0.25">
      <c r="A40" s="85" t="s">
        <v>38</v>
      </c>
      <c r="B40" s="85"/>
      <c r="C40" s="90" t="s">
        <v>139</v>
      </c>
      <c r="D40" s="91"/>
      <c r="E40" s="91"/>
      <c r="F40" s="91"/>
      <c r="G40" s="92"/>
      <c r="H40" s="28">
        <v>1.02</v>
      </c>
      <c r="I40" s="86"/>
      <c r="J40" s="86"/>
      <c r="K40" s="28">
        <v>1.04</v>
      </c>
      <c r="L40" s="99">
        <f>H40+K40</f>
        <v>2.06</v>
      </c>
      <c r="M40" s="101"/>
      <c r="P40" s="37"/>
      <c r="Q40" s="37"/>
    </row>
    <row r="41" spans="1:17" ht="15.75" customHeight="1" x14ac:dyDescent="0.25">
      <c r="A41" s="85" t="s">
        <v>39</v>
      </c>
      <c r="B41" s="85"/>
      <c r="C41" s="82" t="s">
        <v>96</v>
      </c>
      <c r="D41" s="83"/>
      <c r="E41" s="83"/>
      <c r="F41" s="83"/>
      <c r="G41" s="83"/>
      <c r="H41" s="83"/>
      <c r="I41" s="83"/>
      <c r="J41" s="83"/>
      <c r="K41" s="83"/>
      <c r="L41" s="83"/>
      <c r="M41" s="84"/>
    </row>
    <row r="42" spans="1:17" ht="17.45" customHeight="1" x14ac:dyDescent="0.25">
      <c r="A42" s="86" t="s">
        <v>140</v>
      </c>
      <c r="B42" s="86"/>
      <c r="C42" s="99" t="s">
        <v>141</v>
      </c>
      <c r="D42" s="100"/>
      <c r="E42" s="100"/>
      <c r="F42" s="100"/>
      <c r="G42" s="101"/>
      <c r="H42" s="28">
        <v>1.32</v>
      </c>
      <c r="I42" s="86"/>
      <c r="J42" s="86"/>
      <c r="K42" s="28">
        <v>0.62</v>
      </c>
      <c r="L42" s="99">
        <f>H42+K42</f>
        <v>1.94</v>
      </c>
      <c r="M42" s="101"/>
    </row>
    <row r="43" spans="1:17" ht="25.5" customHeight="1" x14ac:dyDescent="0.25">
      <c r="A43" s="86" t="s">
        <v>142</v>
      </c>
      <c r="B43" s="86"/>
      <c r="C43" s="90" t="s">
        <v>143</v>
      </c>
      <c r="D43" s="91"/>
      <c r="E43" s="91"/>
      <c r="F43" s="91"/>
      <c r="G43" s="92"/>
      <c r="H43" s="28">
        <v>1.34</v>
      </c>
      <c r="I43" s="86"/>
      <c r="J43" s="86"/>
      <c r="K43" s="28">
        <v>0.93</v>
      </c>
      <c r="L43" s="99">
        <f>H43+K43</f>
        <v>2.27</v>
      </c>
      <c r="M43" s="101"/>
    </row>
    <row r="44" spans="1:17" ht="39.75" customHeight="1" x14ac:dyDescent="0.25">
      <c r="A44" s="85" t="s">
        <v>29</v>
      </c>
      <c r="B44" s="85"/>
      <c r="C44" s="90" t="s">
        <v>130</v>
      </c>
      <c r="D44" s="91"/>
      <c r="E44" s="91"/>
      <c r="F44" s="91"/>
      <c r="G44" s="92"/>
      <c r="H44" s="28">
        <v>0</v>
      </c>
      <c r="I44" s="86"/>
      <c r="J44" s="86"/>
      <c r="K44" s="28">
        <v>0.49</v>
      </c>
      <c r="L44" s="99">
        <f>H44+K44</f>
        <v>0.49</v>
      </c>
      <c r="M44" s="101"/>
      <c r="Q44" s="37"/>
    </row>
    <row r="45" spans="1:17" ht="19.5" customHeight="1" x14ac:dyDescent="0.25">
      <c r="A45" s="118" t="s">
        <v>3</v>
      </c>
      <c r="B45" s="119"/>
      <c r="C45" s="87"/>
      <c r="D45" s="184"/>
      <c r="E45" s="184"/>
      <c r="F45" s="184"/>
      <c r="G45" s="88"/>
      <c r="H45" s="39">
        <f>H31+H35+H36+H37+H38+H39+H40+H42+H43+H44</f>
        <v>9.23</v>
      </c>
      <c r="I45" s="191"/>
      <c r="J45" s="192"/>
      <c r="K45" s="40">
        <f>K31+K35+K36+K37+K38+K39+K40+K42+K43+K44</f>
        <v>4.92</v>
      </c>
      <c r="L45" s="197">
        <f>L31+M35+L36+L37+L38+L39+L40+L42+L43+L44</f>
        <v>14.149999999999999</v>
      </c>
      <c r="M45" s="198"/>
    </row>
    <row r="46" spans="1:17" ht="15.75" customHeight="1" x14ac:dyDescent="0.25">
      <c r="A46" s="107" t="s">
        <v>5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7" ht="15.75" customHeight="1" x14ac:dyDescent="0.25">
      <c r="A47" s="33" t="s">
        <v>30</v>
      </c>
      <c r="B47" s="82" t="s">
        <v>43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4"/>
    </row>
    <row r="48" spans="1:17" ht="15" customHeight="1" x14ac:dyDescent="0.25">
      <c r="A48" s="33" t="s">
        <v>16</v>
      </c>
      <c r="B48" s="90" t="s">
        <v>44</v>
      </c>
      <c r="C48" s="91"/>
      <c r="D48" s="91"/>
      <c r="E48" s="91"/>
      <c r="F48" s="92"/>
      <c r="G48" s="86">
        <v>0.06</v>
      </c>
      <c r="H48" s="86"/>
      <c r="I48" s="28"/>
      <c r="J48" s="86">
        <v>0.62</v>
      </c>
      <c r="K48" s="86">
        <v>0.62</v>
      </c>
      <c r="L48" s="99">
        <f>G48+J48</f>
        <v>0.67999999999999994</v>
      </c>
      <c r="M48" s="101"/>
    </row>
    <row r="49" spans="1:13" ht="15.75" customHeight="1" x14ac:dyDescent="0.25">
      <c r="A49" s="28">
        <v>2</v>
      </c>
      <c r="B49" s="196" t="s">
        <v>132</v>
      </c>
      <c r="C49" s="196"/>
      <c r="D49" s="196"/>
      <c r="E49" s="196"/>
      <c r="F49" s="196"/>
      <c r="G49" s="99"/>
      <c r="H49" s="100"/>
      <c r="I49" s="100"/>
      <c r="J49" s="100"/>
      <c r="K49" s="100"/>
      <c r="L49" s="100"/>
      <c r="M49" s="101"/>
    </row>
    <row r="50" spans="1:13" ht="25.5" customHeight="1" x14ac:dyDescent="0.25">
      <c r="A50" s="33" t="s">
        <v>31</v>
      </c>
      <c r="B50" s="196" t="s">
        <v>133</v>
      </c>
      <c r="C50" s="196"/>
      <c r="D50" s="196"/>
      <c r="E50" s="196"/>
      <c r="F50" s="196"/>
      <c r="G50" s="99"/>
      <c r="H50" s="100"/>
      <c r="I50" s="100"/>
      <c r="J50" s="100"/>
      <c r="K50" s="100"/>
      <c r="L50" s="100"/>
      <c r="M50" s="101"/>
    </row>
    <row r="51" spans="1:13" ht="15.75" customHeight="1" x14ac:dyDescent="0.25">
      <c r="A51" s="28">
        <v>1.1000000000000001</v>
      </c>
      <c r="B51" s="193" t="s">
        <v>4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5"/>
    </row>
    <row r="52" spans="1:13" ht="16.5" customHeight="1" x14ac:dyDescent="0.25">
      <c r="A52" s="33" t="s">
        <v>33</v>
      </c>
      <c r="B52" s="90" t="s">
        <v>134</v>
      </c>
      <c r="C52" s="91"/>
      <c r="D52" s="91"/>
      <c r="E52" s="91"/>
      <c r="F52" s="92"/>
      <c r="G52" s="86">
        <v>1.67</v>
      </c>
      <c r="H52" s="86"/>
      <c r="I52" s="41"/>
      <c r="J52" s="86">
        <v>0.05</v>
      </c>
      <c r="K52" s="86"/>
      <c r="L52" s="99">
        <f>G52+J52</f>
        <v>1.72</v>
      </c>
      <c r="M52" s="101"/>
    </row>
    <row r="53" spans="1:13" ht="30" customHeight="1" x14ac:dyDescent="0.25">
      <c r="A53" s="33" t="s">
        <v>40</v>
      </c>
      <c r="B53" s="90" t="s">
        <v>144</v>
      </c>
      <c r="C53" s="91"/>
      <c r="D53" s="91"/>
      <c r="E53" s="91"/>
      <c r="F53" s="92"/>
      <c r="G53" s="93">
        <v>1.59</v>
      </c>
      <c r="H53" s="93"/>
      <c r="I53" s="42"/>
      <c r="J53" s="93">
        <v>2.2799999999999998</v>
      </c>
      <c r="K53" s="93"/>
      <c r="L53" s="166">
        <f>G53+J53</f>
        <v>3.87</v>
      </c>
      <c r="M53" s="167"/>
    </row>
    <row r="54" spans="1:13" ht="38.25" customHeight="1" x14ac:dyDescent="0.25">
      <c r="A54" s="33" t="s">
        <v>29</v>
      </c>
      <c r="B54" s="90" t="s">
        <v>130</v>
      </c>
      <c r="C54" s="91"/>
      <c r="D54" s="91"/>
      <c r="E54" s="91"/>
      <c r="F54" s="92"/>
      <c r="G54" s="93">
        <v>0</v>
      </c>
      <c r="H54" s="93"/>
      <c r="I54" s="41"/>
      <c r="J54" s="93">
        <v>0.49</v>
      </c>
      <c r="K54" s="93"/>
      <c r="L54" s="99">
        <f>G54+J54</f>
        <v>0.49</v>
      </c>
      <c r="M54" s="101"/>
    </row>
    <row r="55" spans="1:13" ht="19.5" customHeight="1" x14ac:dyDescent="0.25">
      <c r="A55" s="43" t="s">
        <v>3</v>
      </c>
      <c r="B55" s="87"/>
      <c r="C55" s="184"/>
      <c r="D55" s="184"/>
      <c r="E55" s="184"/>
      <c r="F55" s="88"/>
      <c r="G55" s="185">
        <f>G48+G52+G53+G54</f>
        <v>3.3200000000000003</v>
      </c>
      <c r="H55" s="186"/>
      <c r="I55" s="44"/>
      <c r="J55" s="185">
        <f>J48+J52+J53+J54</f>
        <v>3.4399999999999995</v>
      </c>
      <c r="K55" s="186"/>
      <c r="L55" s="187">
        <f>L48+L52+L53+L54</f>
        <v>6.76</v>
      </c>
      <c r="M55" s="188"/>
    </row>
    <row r="56" spans="1:13" ht="23.1" customHeight="1" x14ac:dyDescent="0.25">
      <c r="A56" s="107" t="s">
        <v>6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3" ht="15.75" customHeight="1" x14ac:dyDescent="0.25">
      <c r="A57" s="33" t="s">
        <v>30</v>
      </c>
      <c r="B57" s="86" t="s">
        <v>43</v>
      </c>
      <c r="C57" s="86"/>
      <c r="D57" s="86"/>
      <c r="E57" s="86"/>
      <c r="F57" s="86"/>
      <c r="G57" s="99"/>
      <c r="H57" s="100"/>
      <c r="I57" s="100"/>
      <c r="J57" s="100"/>
      <c r="K57" s="100"/>
      <c r="L57" s="100"/>
      <c r="M57" s="101"/>
    </row>
    <row r="58" spans="1:13" ht="17.25" customHeight="1" x14ac:dyDescent="0.25">
      <c r="A58" s="33" t="s">
        <v>16</v>
      </c>
      <c r="B58" s="90" t="s">
        <v>44</v>
      </c>
      <c r="C58" s="91"/>
      <c r="D58" s="91"/>
      <c r="E58" s="91"/>
      <c r="F58" s="92"/>
      <c r="G58" s="86">
        <v>0.06</v>
      </c>
      <c r="H58" s="86"/>
      <c r="I58" s="86"/>
      <c r="J58" s="86"/>
      <c r="K58" s="28">
        <v>0.62</v>
      </c>
      <c r="L58" s="99">
        <f>G58+K58</f>
        <v>0.67999999999999994</v>
      </c>
      <c r="M58" s="101"/>
    </row>
    <row r="59" spans="1:13" ht="15.75" customHeight="1" x14ac:dyDescent="0.25">
      <c r="A59" s="28">
        <v>2</v>
      </c>
      <c r="B59" s="89" t="s">
        <v>132</v>
      </c>
      <c r="C59" s="89"/>
      <c r="D59" s="89"/>
      <c r="E59" s="89"/>
      <c r="F59" s="89"/>
      <c r="G59" s="99"/>
      <c r="H59" s="100"/>
      <c r="I59" s="100"/>
      <c r="J59" s="100"/>
      <c r="K59" s="100"/>
      <c r="L59" s="100"/>
      <c r="M59" s="101"/>
    </row>
    <row r="60" spans="1:13" ht="25.5" customHeight="1" x14ac:dyDescent="0.25">
      <c r="A60" s="33" t="s">
        <v>31</v>
      </c>
      <c r="B60" s="89" t="s">
        <v>133</v>
      </c>
      <c r="C60" s="89"/>
      <c r="D60" s="89"/>
      <c r="E60" s="89"/>
      <c r="F60" s="89"/>
      <c r="G60" s="99"/>
      <c r="H60" s="100"/>
      <c r="I60" s="100"/>
      <c r="J60" s="100"/>
      <c r="K60" s="100"/>
      <c r="L60" s="100"/>
      <c r="M60" s="101"/>
    </row>
    <row r="61" spans="1:13" ht="15.75" customHeight="1" x14ac:dyDescent="0.25">
      <c r="A61" s="28" t="s">
        <v>11</v>
      </c>
      <c r="B61" s="86" t="s">
        <v>4</v>
      </c>
      <c r="C61" s="86"/>
      <c r="D61" s="86"/>
      <c r="E61" s="86"/>
      <c r="F61" s="86"/>
      <c r="G61" s="143"/>
      <c r="H61" s="144"/>
      <c r="I61" s="144"/>
      <c r="J61" s="144"/>
      <c r="K61" s="144"/>
      <c r="L61" s="144"/>
      <c r="M61" s="145"/>
    </row>
    <row r="62" spans="1:13" ht="18" customHeight="1" x14ac:dyDescent="0.25">
      <c r="A62" s="33" t="s">
        <v>33</v>
      </c>
      <c r="B62" s="90" t="s">
        <v>134</v>
      </c>
      <c r="C62" s="91"/>
      <c r="D62" s="91"/>
      <c r="E62" s="91"/>
      <c r="F62" s="92"/>
      <c r="G62" s="86">
        <v>1.67</v>
      </c>
      <c r="H62" s="86"/>
      <c r="I62" s="89"/>
      <c r="J62" s="89"/>
      <c r="K62" s="28">
        <v>0.05</v>
      </c>
      <c r="L62" s="99">
        <f>G62+K62</f>
        <v>1.72</v>
      </c>
      <c r="M62" s="101"/>
    </row>
    <row r="63" spans="1:13" ht="26.25" customHeight="1" x14ac:dyDescent="0.25">
      <c r="A63" s="33" t="s">
        <v>41</v>
      </c>
      <c r="B63" s="90" t="s">
        <v>145</v>
      </c>
      <c r="C63" s="91"/>
      <c r="D63" s="91"/>
      <c r="E63" s="91"/>
      <c r="F63" s="92"/>
      <c r="G63" s="86">
        <v>1.38</v>
      </c>
      <c r="H63" s="86"/>
      <c r="I63" s="89"/>
      <c r="J63" s="89"/>
      <c r="K63" s="28">
        <v>1.56</v>
      </c>
      <c r="L63" s="99">
        <f>G63+K63</f>
        <v>2.94</v>
      </c>
      <c r="M63" s="101"/>
    </row>
    <row r="64" spans="1:13" ht="39" customHeight="1" x14ac:dyDescent="0.25">
      <c r="A64" s="33" t="s">
        <v>29</v>
      </c>
      <c r="B64" s="90" t="s">
        <v>130</v>
      </c>
      <c r="C64" s="91"/>
      <c r="D64" s="91"/>
      <c r="E64" s="91"/>
      <c r="F64" s="92"/>
      <c r="G64" s="86">
        <v>0</v>
      </c>
      <c r="H64" s="86"/>
      <c r="I64" s="89"/>
      <c r="J64" s="89"/>
      <c r="K64" s="28">
        <v>0.49</v>
      </c>
      <c r="L64" s="99">
        <f>G64+K64</f>
        <v>0.49</v>
      </c>
      <c r="M64" s="101"/>
    </row>
    <row r="65" spans="1:19" ht="15" customHeight="1" x14ac:dyDescent="0.25">
      <c r="A65" s="43" t="s">
        <v>3</v>
      </c>
      <c r="B65" s="99"/>
      <c r="C65" s="100"/>
      <c r="D65" s="100"/>
      <c r="E65" s="100"/>
      <c r="F65" s="101"/>
      <c r="G65" s="99">
        <f>G58+G62+G63+G64</f>
        <v>3.11</v>
      </c>
      <c r="H65" s="101"/>
      <c r="I65" s="100"/>
      <c r="J65" s="101"/>
      <c r="K65" s="28">
        <f>K58+K62+K63+K64</f>
        <v>2.7199999999999998</v>
      </c>
      <c r="L65" s="82">
        <f>G65+K65</f>
        <v>5.83</v>
      </c>
      <c r="M65" s="84"/>
    </row>
    <row r="66" spans="1:19" ht="17.25" customHeight="1" x14ac:dyDescent="0.25">
      <c r="A66" s="107" t="s">
        <v>7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9" ht="16.5" customHeight="1" x14ac:dyDescent="0.25">
      <c r="A67" s="85" t="s">
        <v>15</v>
      </c>
      <c r="B67" s="85"/>
      <c r="C67" s="86" t="s">
        <v>43</v>
      </c>
      <c r="D67" s="86"/>
      <c r="E67" s="86"/>
      <c r="F67" s="86"/>
      <c r="G67" s="86"/>
      <c r="H67" s="99"/>
      <c r="I67" s="100"/>
      <c r="J67" s="100"/>
      <c r="K67" s="100"/>
      <c r="L67" s="100"/>
      <c r="M67" s="101"/>
    </row>
    <row r="68" spans="1:19" ht="15.75" customHeight="1" x14ac:dyDescent="0.25">
      <c r="A68" s="85" t="s">
        <v>16</v>
      </c>
      <c r="B68" s="85"/>
      <c r="C68" s="90" t="s">
        <v>44</v>
      </c>
      <c r="D68" s="91"/>
      <c r="E68" s="91"/>
      <c r="F68" s="91"/>
      <c r="G68" s="92"/>
      <c r="H68" s="28">
        <v>0.06</v>
      </c>
      <c r="I68" s="86"/>
      <c r="J68" s="86"/>
      <c r="K68" s="28">
        <v>0.62</v>
      </c>
      <c r="L68" s="99">
        <f>H68+K68</f>
        <v>0.67999999999999994</v>
      </c>
      <c r="M68" s="101"/>
    </row>
    <row r="69" spans="1:19" ht="15.75" customHeight="1" x14ac:dyDescent="0.25">
      <c r="A69" s="86">
        <v>1</v>
      </c>
      <c r="B69" s="86"/>
      <c r="C69" s="86" t="s">
        <v>45</v>
      </c>
      <c r="D69" s="86"/>
      <c r="E69" s="86"/>
      <c r="F69" s="86"/>
      <c r="G69" s="86"/>
      <c r="H69" s="99"/>
      <c r="I69" s="100"/>
      <c r="J69" s="100"/>
      <c r="K69" s="100"/>
      <c r="L69" s="100"/>
      <c r="M69" s="101"/>
    </row>
    <row r="70" spans="1:19" ht="15.75" customHeight="1" x14ac:dyDescent="0.25">
      <c r="A70" s="85" t="s">
        <v>11</v>
      </c>
      <c r="B70" s="85"/>
      <c r="C70" s="89" t="s">
        <v>46</v>
      </c>
      <c r="D70" s="89"/>
      <c r="E70" s="89"/>
      <c r="F70" s="89"/>
      <c r="G70" s="89"/>
      <c r="H70" s="99"/>
      <c r="I70" s="100"/>
      <c r="J70" s="100"/>
      <c r="K70" s="100"/>
      <c r="L70" s="100"/>
      <c r="M70" s="101"/>
    </row>
    <row r="71" spans="1:19" ht="16.5" customHeight="1" x14ac:dyDescent="0.25">
      <c r="A71" s="85" t="s">
        <v>42</v>
      </c>
      <c r="B71" s="85"/>
      <c r="C71" s="90" t="s">
        <v>47</v>
      </c>
      <c r="D71" s="91"/>
      <c r="E71" s="91"/>
      <c r="F71" s="91"/>
      <c r="G71" s="92"/>
      <c r="H71" s="28">
        <v>0.67</v>
      </c>
      <c r="I71" s="86"/>
      <c r="J71" s="86"/>
      <c r="K71" s="28">
        <v>0.04</v>
      </c>
      <c r="L71" s="99">
        <f>H71+K71</f>
        <v>0.71000000000000008</v>
      </c>
      <c r="M71" s="101"/>
    </row>
    <row r="72" spans="1:19" ht="15.75" customHeight="1" x14ac:dyDescent="0.25">
      <c r="A72" s="189" t="s">
        <v>0</v>
      </c>
      <c r="B72" s="190"/>
      <c r="C72" s="89" t="s">
        <v>14</v>
      </c>
      <c r="D72" s="89"/>
      <c r="E72" s="89"/>
      <c r="F72" s="89"/>
      <c r="G72" s="89"/>
      <c r="H72" s="99"/>
      <c r="I72" s="100"/>
      <c r="J72" s="100"/>
      <c r="K72" s="100"/>
      <c r="L72" s="100"/>
      <c r="M72" s="101"/>
      <c r="R72" s="37"/>
    </row>
    <row r="73" spans="1:19" ht="24.75" customHeight="1" x14ac:dyDescent="0.25">
      <c r="A73" s="120" t="s">
        <v>18</v>
      </c>
      <c r="B73" s="120"/>
      <c r="C73" s="90" t="s">
        <v>48</v>
      </c>
      <c r="D73" s="91"/>
      <c r="E73" s="91"/>
      <c r="F73" s="91"/>
      <c r="G73" s="92"/>
      <c r="H73" s="28">
        <v>1.92</v>
      </c>
      <c r="I73" s="89"/>
      <c r="J73" s="89"/>
      <c r="K73" s="28">
        <v>0.83</v>
      </c>
      <c r="L73" s="99">
        <f>H73+K73</f>
        <v>2.75</v>
      </c>
      <c r="M73" s="101"/>
      <c r="O73" s="37"/>
    </row>
    <row r="74" spans="1:19" ht="13.5" customHeight="1" x14ac:dyDescent="0.25">
      <c r="A74" s="86" t="s">
        <v>1</v>
      </c>
      <c r="B74" s="86"/>
      <c r="C74" s="89" t="s">
        <v>49</v>
      </c>
      <c r="D74" s="89"/>
      <c r="E74" s="89"/>
      <c r="F74" s="89"/>
      <c r="G74" s="89"/>
      <c r="H74" s="99"/>
      <c r="I74" s="100"/>
      <c r="J74" s="100"/>
      <c r="K74" s="100"/>
      <c r="L74" s="100"/>
      <c r="M74" s="101"/>
    </row>
    <row r="75" spans="1:19" ht="26.25" customHeight="1" x14ac:dyDescent="0.25">
      <c r="A75" s="164" t="s">
        <v>52</v>
      </c>
      <c r="B75" s="165"/>
      <c r="C75" s="90" t="s">
        <v>146</v>
      </c>
      <c r="D75" s="91"/>
      <c r="E75" s="91"/>
      <c r="F75" s="91"/>
      <c r="G75" s="92"/>
      <c r="H75" s="28">
        <v>0.75</v>
      </c>
      <c r="I75" s="89"/>
      <c r="J75" s="89"/>
      <c r="K75" s="28">
        <v>0.52</v>
      </c>
      <c r="L75" s="99">
        <f>H75+K75</f>
        <v>1.27</v>
      </c>
      <c r="M75" s="101"/>
      <c r="S75" s="35" t="s">
        <v>50</v>
      </c>
    </row>
    <row r="76" spans="1:19" ht="15" customHeight="1" x14ac:dyDescent="0.25">
      <c r="A76" s="108" t="s">
        <v>3</v>
      </c>
      <c r="B76" s="109"/>
      <c r="C76" s="99"/>
      <c r="D76" s="100"/>
      <c r="E76" s="100"/>
      <c r="F76" s="100"/>
      <c r="G76" s="101"/>
      <c r="H76" s="45">
        <f>H68+H71+H73+H75</f>
        <v>3.4</v>
      </c>
      <c r="I76" s="99"/>
      <c r="J76" s="101"/>
      <c r="K76" s="28">
        <f>K68+K71+K73+K75</f>
        <v>2.0099999999999998</v>
      </c>
      <c r="L76" s="82">
        <f>L68+L71+L73+L75</f>
        <v>5.41</v>
      </c>
      <c r="M76" s="84"/>
    </row>
    <row r="77" spans="1:19" ht="18.75" customHeight="1" x14ac:dyDescent="0.25">
      <c r="A77" s="102">
        <v>4</v>
      </c>
      <c r="B77" s="102"/>
      <c r="C77" s="162" t="s">
        <v>82</v>
      </c>
      <c r="D77" s="163"/>
      <c r="E77" s="163"/>
      <c r="F77" s="163"/>
      <c r="G77" s="163"/>
      <c r="H77" s="163"/>
      <c r="I77" s="163"/>
      <c r="J77" s="163"/>
      <c r="K77" s="163"/>
      <c r="L77" s="163"/>
      <c r="M77" s="163"/>
    </row>
    <row r="78" spans="1:19" ht="28.5" customHeight="1" x14ac:dyDescent="0.25">
      <c r="A78" s="85" t="s">
        <v>51</v>
      </c>
      <c r="B78" s="85"/>
      <c r="C78" s="160" t="s">
        <v>83</v>
      </c>
      <c r="D78" s="161"/>
      <c r="E78" s="161"/>
      <c r="F78" s="161"/>
      <c r="G78" s="161"/>
      <c r="H78" s="161"/>
      <c r="I78" s="161"/>
      <c r="J78" s="161"/>
      <c r="K78" s="161"/>
      <c r="L78" s="161"/>
      <c r="M78" s="161"/>
    </row>
    <row r="79" spans="1:19" ht="26.25" customHeight="1" x14ac:dyDescent="0.25">
      <c r="A79" s="85" t="s">
        <v>51</v>
      </c>
      <c r="B79" s="85"/>
      <c r="C79" s="157" t="s">
        <v>98</v>
      </c>
      <c r="D79" s="158"/>
      <c r="E79" s="158"/>
      <c r="F79" s="158"/>
      <c r="G79" s="159"/>
      <c r="H79" s="28">
        <v>0.64</v>
      </c>
      <c r="I79" s="99"/>
      <c r="J79" s="101"/>
      <c r="K79" s="36"/>
      <c r="L79" s="36"/>
      <c r="M79" s="28">
        <f>H79</f>
        <v>0.64</v>
      </c>
    </row>
    <row r="80" spans="1:19" ht="15" customHeight="1" x14ac:dyDescent="0.25">
      <c r="A80" s="85" t="s">
        <v>51</v>
      </c>
      <c r="B80" s="85"/>
      <c r="C80" s="124" t="s">
        <v>99</v>
      </c>
      <c r="D80" s="125"/>
      <c r="E80" s="125"/>
      <c r="F80" s="125"/>
      <c r="G80" s="126"/>
      <c r="H80" s="28">
        <v>7.0000000000000007E-2</v>
      </c>
      <c r="I80" s="86"/>
      <c r="J80" s="86"/>
      <c r="K80" s="28"/>
      <c r="L80" s="99">
        <f>H80</f>
        <v>7.0000000000000007E-2</v>
      </c>
      <c r="M80" s="101"/>
    </row>
    <row r="81" spans="1:13" ht="14.25" customHeight="1" x14ac:dyDescent="0.25">
      <c r="A81" s="85" t="s">
        <v>79</v>
      </c>
      <c r="B81" s="85"/>
      <c r="C81" s="124" t="s">
        <v>100</v>
      </c>
      <c r="D81" s="125"/>
      <c r="E81" s="125"/>
      <c r="F81" s="125"/>
      <c r="G81" s="126"/>
      <c r="H81" s="29">
        <v>0.1</v>
      </c>
      <c r="I81" s="86"/>
      <c r="J81" s="86"/>
      <c r="K81" s="28"/>
      <c r="L81" s="149">
        <v>0.1</v>
      </c>
      <c r="M81" s="150"/>
    </row>
    <row r="82" spans="1:13" ht="15" customHeight="1" x14ac:dyDescent="0.25">
      <c r="A82" s="85" t="s">
        <v>79</v>
      </c>
      <c r="B82" s="85"/>
      <c r="C82" s="124" t="s">
        <v>101</v>
      </c>
      <c r="D82" s="125"/>
      <c r="E82" s="125"/>
      <c r="F82" s="125"/>
      <c r="G82" s="126"/>
      <c r="H82" s="28">
        <v>0.91</v>
      </c>
      <c r="I82" s="86"/>
      <c r="J82" s="86"/>
      <c r="K82" s="28"/>
      <c r="L82" s="99">
        <v>0.91</v>
      </c>
      <c r="M82" s="101"/>
    </row>
    <row r="83" spans="1:13" ht="15.75" customHeight="1" x14ac:dyDescent="0.25">
      <c r="A83" s="85" t="s">
        <v>79</v>
      </c>
      <c r="B83" s="85"/>
      <c r="C83" s="124" t="s">
        <v>102</v>
      </c>
      <c r="D83" s="125"/>
      <c r="E83" s="125"/>
      <c r="F83" s="125"/>
      <c r="G83" s="126"/>
      <c r="H83" s="29">
        <v>0.7</v>
      </c>
      <c r="I83" s="86"/>
      <c r="J83" s="86"/>
      <c r="K83" s="28"/>
      <c r="L83" s="149">
        <v>0.7</v>
      </c>
      <c r="M83" s="150"/>
    </row>
    <row r="84" spans="1:13" ht="29.25" customHeight="1" x14ac:dyDescent="0.25">
      <c r="A84" s="85" t="s">
        <v>79</v>
      </c>
      <c r="B84" s="85"/>
      <c r="C84" s="124" t="s">
        <v>103</v>
      </c>
      <c r="D84" s="125"/>
      <c r="E84" s="125"/>
      <c r="F84" s="125"/>
      <c r="G84" s="126"/>
      <c r="H84" s="28">
        <v>0.34</v>
      </c>
      <c r="I84" s="86"/>
      <c r="J84" s="86"/>
      <c r="K84" s="28"/>
      <c r="L84" s="99">
        <v>0.34</v>
      </c>
      <c r="M84" s="101"/>
    </row>
    <row r="85" spans="1:13" ht="26.25" customHeight="1" x14ac:dyDescent="0.25">
      <c r="A85" s="85" t="s">
        <v>79</v>
      </c>
      <c r="B85" s="85"/>
      <c r="C85" s="124" t="s">
        <v>104</v>
      </c>
      <c r="D85" s="125"/>
      <c r="E85" s="125"/>
      <c r="F85" s="125"/>
      <c r="G85" s="126"/>
      <c r="H85" s="28">
        <v>0.38</v>
      </c>
      <c r="I85" s="86"/>
      <c r="J85" s="86"/>
      <c r="K85" s="28"/>
      <c r="L85" s="99">
        <v>0.38</v>
      </c>
      <c r="M85" s="101"/>
    </row>
    <row r="86" spans="1:13" ht="30" customHeight="1" x14ac:dyDescent="0.25">
      <c r="A86" s="85" t="s">
        <v>79</v>
      </c>
      <c r="B86" s="85"/>
      <c r="C86" s="124" t="s">
        <v>105</v>
      </c>
      <c r="D86" s="125"/>
      <c r="E86" s="125"/>
      <c r="F86" s="125"/>
      <c r="G86" s="126"/>
      <c r="H86" s="28">
        <v>0.22</v>
      </c>
      <c r="I86" s="86"/>
      <c r="J86" s="86"/>
      <c r="K86" s="28"/>
      <c r="L86" s="99">
        <v>0.22</v>
      </c>
      <c r="M86" s="101"/>
    </row>
    <row r="87" spans="1:13" ht="28.5" customHeight="1" x14ac:dyDescent="0.25">
      <c r="A87" s="85" t="s">
        <v>79</v>
      </c>
      <c r="B87" s="85"/>
      <c r="C87" s="124" t="s">
        <v>106</v>
      </c>
      <c r="D87" s="125"/>
      <c r="E87" s="125"/>
      <c r="F87" s="125"/>
      <c r="G87" s="126"/>
      <c r="H87" s="28">
        <v>0.22</v>
      </c>
      <c r="I87" s="86"/>
      <c r="J87" s="86"/>
      <c r="K87" s="28"/>
      <c r="L87" s="99">
        <v>0.22</v>
      </c>
      <c r="M87" s="101"/>
    </row>
    <row r="88" spans="1:13" ht="28.5" customHeight="1" x14ac:dyDescent="0.25">
      <c r="A88" s="85" t="s">
        <v>79</v>
      </c>
      <c r="B88" s="85"/>
      <c r="C88" s="124" t="s">
        <v>80</v>
      </c>
      <c r="D88" s="125"/>
      <c r="E88" s="125"/>
      <c r="F88" s="125"/>
      <c r="G88" s="126"/>
      <c r="H88" s="31">
        <v>0.59</v>
      </c>
      <c r="I88" s="99"/>
      <c r="J88" s="101"/>
      <c r="K88" s="28"/>
      <c r="L88" s="99">
        <v>0.59</v>
      </c>
      <c r="M88" s="101"/>
    </row>
    <row r="89" spans="1:13" ht="18" customHeight="1" x14ac:dyDescent="0.25">
      <c r="A89" s="85" t="s">
        <v>79</v>
      </c>
      <c r="B89" s="85"/>
      <c r="C89" s="124" t="s">
        <v>107</v>
      </c>
      <c r="D89" s="125"/>
      <c r="E89" s="125"/>
      <c r="F89" s="125"/>
      <c r="G89" s="126"/>
      <c r="H89" s="28">
        <v>0.39</v>
      </c>
      <c r="I89" s="86"/>
      <c r="J89" s="86"/>
      <c r="K89" s="28"/>
      <c r="L89" s="99">
        <v>0.39</v>
      </c>
      <c r="M89" s="101"/>
    </row>
    <row r="90" spans="1:13" ht="14.25" customHeight="1" x14ac:dyDescent="0.25">
      <c r="A90" s="85" t="s">
        <v>79</v>
      </c>
      <c r="B90" s="85"/>
      <c r="C90" s="124" t="s">
        <v>147</v>
      </c>
      <c r="D90" s="125"/>
      <c r="E90" s="125"/>
      <c r="F90" s="125"/>
      <c r="G90" s="126"/>
      <c r="H90" s="28">
        <v>0.34</v>
      </c>
      <c r="I90" s="86"/>
      <c r="J90" s="86"/>
      <c r="K90" s="28"/>
      <c r="L90" s="99">
        <v>0.34</v>
      </c>
      <c r="M90" s="101"/>
    </row>
    <row r="91" spans="1:13" ht="15.75" customHeight="1" x14ac:dyDescent="0.25">
      <c r="A91" s="85" t="s">
        <v>79</v>
      </c>
      <c r="B91" s="85"/>
      <c r="C91" s="124" t="s">
        <v>148</v>
      </c>
      <c r="D91" s="125"/>
      <c r="E91" s="125"/>
      <c r="F91" s="125"/>
      <c r="G91" s="126"/>
      <c r="H91" s="28">
        <v>0.18</v>
      </c>
      <c r="I91" s="86"/>
      <c r="J91" s="86"/>
      <c r="K91" s="28"/>
      <c r="L91" s="99">
        <v>0.18</v>
      </c>
      <c r="M91" s="101"/>
    </row>
    <row r="92" spans="1:13" ht="14.25" customHeight="1" x14ac:dyDescent="0.25">
      <c r="A92" s="85" t="s">
        <v>79</v>
      </c>
      <c r="B92" s="85"/>
      <c r="C92" s="154" t="s">
        <v>149</v>
      </c>
      <c r="D92" s="155"/>
      <c r="E92" s="155"/>
      <c r="F92" s="155"/>
      <c r="G92" s="156"/>
      <c r="H92" s="28">
        <v>0.18</v>
      </c>
      <c r="I92" s="86"/>
      <c r="J92" s="86"/>
      <c r="K92" s="28"/>
      <c r="L92" s="99">
        <v>0.18</v>
      </c>
      <c r="M92" s="101"/>
    </row>
    <row r="93" spans="1:13" ht="39.75" customHeight="1" x14ac:dyDescent="0.25">
      <c r="A93" s="153" t="s">
        <v>29</v>
      </c>
      <c r="B93" s="153"/>
      <c r="C93" s="89" t="s">
        <v>130</v>
      </c>
      <c r="D93" s="89"/>
      <c r="E93" s="89"/>
      <c r="F93" s="89"/>
      <c r="G93" s="89"/>
      <c r="H93" s="70">
        <v>0</v>
      </c>
      <c r="I93" s="86"/>
      <c r="J93" s="86"/>
      <c r="K93" s="28">
        <v>0.49</v>
      </c>
      <c r="L93" s="99"/>
      <c r="M93" s="101"/>
    </row>
    <row r="94" spans="1:13" ht="12.75" customHeight="1" x14ac:dyDescent="0.25">
      <c r="A94" s="151" t="s">
        <v>3</v>
      </c>
      <c r="B94" s="152"/>
      <c r="C94" s="99"/>
      <c r="D94" s="100"/>
      <c r="E94" s="100"/>
      <c r="F94" s="100"/>
      <c r="G94" s="101"/>
      <c r="H94" s="31"/>
      <c r="I94" s="99"/>
      <c r="J94" s="101"/>
      <c r="K94" s="28">
        <f>K93</f>
        <v>0.49</v>
      </c>
      <c r="L94" s="99"/>
      <c r="M94" s="101"/>
    </row>
    <row r="95" spans="1:13" ht="35.25" customHeight="1" x14ac:dyDescent="0.25">
      <c r="A95" s="107" t="s">
        <v>150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</row>
    <row r="96" spans="1:13" ht="22.5" customHeight="1" x14ac:dyDescent="0.25">
      <c r="A96" s="85" t="s">
        <v>30</v>
      </c>
      <c r="B96" s="85"/>
      <c r="C96" s="86" t="s">
        <v>43</v>
      </c>
      <c r="D96" s="86"/>
      <c r="E96" s="86"/>
      <c r="F96" s="86"/>
      <c r="G96" s="86"/>
      <c r="H96" s="99"/>
      <c r="I96" s="100"/>
      <c r="J96" s="100"/>
      <c r="K96" s="100"/>
      <c r="L96" s="100"/>
      <c r="M96" s="101"/>
    </row>
    <row r="97" spans="1:50" ht="17.25" customHeight="1" x14ac:dyDescent="0.25">
      <c r="A97" s="85" t="s">
        <v>16</v>
      </c>
      <c r="B97" s="85"/>
      <c r="C97" s="90" t="s">
        <v>44</v>
      </c>
      <c r="D97" s="91"/>
      <c r="E97" s="91"/>
      <c r="F97" s="91"/>
      <c r="G97" s="92"/>
      <c r="H97" s="28">
        <v>0.06</v>
      </c>
      <c r="I97" s="86"/>
      <c r="J97" s="86"/>
      <c r="K97" s="28">
        <v>0.62</v>
      </c>
      <c r="L97" s="99">
        <f>H97+K97</f>
        <v>0.67999999999999994</v>
      </c>
      <c r="M97" s="101"/>
    </row>
    <row r="98" spans="1:50" ht="15.75" customHeight="1" x14ac:dyDescent="0.25">
      <c r="A98" s="86">
        <v>1</v>
      </c>
      <c r="B98" s="86"/>
      <c r="C98" s="86" t="s">
        <v>45</v>
      </c>
      <c r="D98" s="86"/>
      <c r="E98" s="86"/>
      <c r="F98" s="86"/>
      <c r="G98" s="86"/>
      <c r="H98" s="99"/>
      <c r="I98" s="100"/>
      <c r="J98" s="100"/>
      <c r="K98" s="100"/>
      <c r="L98" s="100"/>
      <c r="M98" s="101"/>
    </row>
    <row r="99" spans="1:50" ht="15.75" customHeight="1" x14ac:dyDescent="0.25">
      <c r="A99" s="85" t="s">
        <v>32</v>
      </c>
      <c r="B99" s="85"/>
      <c r="C99" s="86" t="s">
        <v>46</v>
      </c>
      <c r="D99" s="86"/>
      <c r="E99" s="86"/>
      <c r="F99" s="86"/>
      <c r="G99" s="86"/>
      <c r="H99" s="99"/>
      <c r="I99" s="100"/>
      <c r="J99" s="100"/>
      <c r="K99" s="100"/>
      <c r="L99" s="100"/>
      <c r="M99" s="101"/>
    </row>
    <row r="100" spans="1:50" ht="15.75" customHeight="1" x14ac:dyDescent="0.25">
      <c r="A100" s="85" t="s">
        <v>42</v>
      </c>
      <c r="B100" s="85"/>
      <c r="C100" s="90" t="s">
        <v>47</v>
      </c>
      <c r="D100" s="91"/>
      <c r="E100" s="91"/>
      <c r="F100" s="91"/>
      <c r="G100" s="92"/>
      <c r="H100" s="28">
        <v>0.67</v>
      </c>
      <c r="I100" s="86"/>
      <c r="J100" s="86"/>
      <c r="K100" s="28">
        <v>0.04</v>
      </c>
      <c r="L100" s="99">
        <f>H100+K100</f>
        <v>0.71000000000000008</v>
      </c>
      <c r="M100" s="101"/>
    </row>
    <row r="101" spans="1:50" ht="15.75" customHeight="1" x14ac:dyDescent="0.25">
      <c r="A101" s="86" t="s">
        <v>0</v>
      </c>
      <c r="B101" s="86"/>
      <c r="C101" s="89" t="s">
        <v>14</v>
      </c>
      <c r="D101" s="89"/>
      <c r="E101" s="89"/>
      <c r="F101" s="89"/>
      <c r="G101" s="89"/>
      <c r="H101" s="99"/>
      <c r="I101" s="100"/>
      <c r="J101" s="100"/>
      <c r="K101" s="100"/>
      <c r="L101" s="100"/>
      <c r="M101" s="101"/>
    </row>
    <row r="102" spans="1:50" ht="27" customHeight="1" x14ac:dyDescent="0.25">
      <c r="A102" s="86" t="s">
        <v>18</v>
      </c>
      <c r="B102" s="86"/>
      <c r="C102" s="90" t="s">
        <v>48</v>
      </c>
      <c r="D102" s="91"/>
      <c r="E102" s="91"/>
      <c r="F102" s="91"/>
      <c r="G102" s="92"/>
      <c r="H102" s="28">
        <v>1.92</v>
      </c>
      <c r="I102" s="89"/>
      <c r="J102" s="89"/>
      <c r="K102" s="28">
        <v>0.83</v>
      </c>
      <c r="L102" s="99">
        <f>H102+K102</f>
        <v>2.75</v>
      </c>
      <c r="M102" s="101"/>
    </row>
    <row r="103" spans="1:50" ht="15.75" customHeight="1" x14ac:dyDescent="0.25">
      <c r="A103" s="86" t="s">
        <v>8</v>
      </c>
      <c r="B103" s="86"/>
      <c r="C103" s="89" t="s">
        <v>49</v>
      </c>
      <c r="D103" s="89"/>
      <c r="E103" s="89"/>
      <c r="F103" s="89"/>
      <c r="G103" s="89"/>
      <c r="H103" s="99"/>
      <c r="I103" s="100"/>
      <c r="J103" s="100"/>
      <c r="K103" s="100"/>
      <c r="L103" s="100"/>
      <c r="M103" s="101"/>
    </row>
    <row r="104" spans="1:50" ht="25.5" customHeight="1" x14ac:dyDescent="0.25">
      <c r="A104" s="121" t="s">
        <v>52</v>
      </c>
      <c r="B104" s="121"/>
      <c r="C104" s="90" t="s">
        <v>146</v>
      </c>
      <c r="D104" s="91"/>
      <c r="E104" s="91"/>
      <c r="F104" s="91"/>
      <c r="G104" s="92"/>
      <c r="H104" s="28">
        <v>0.75</v>
      </c>
      <c r="I104" s="89"/>
      <c r="J104" s="89"/>
      <c r="K104" s="28">
        <v>0.52</v>
      </c>
      <c r="L104" s="99">
        <f>H104+K104</f>
        <v>1.27</v>
      </c>
      <c r="M104" s="101"/>
    </row>
    <row r="105" spans="1:50" ht="15.75" customHeight="1" x14ac:dyDescent="0.25">
      <c r="A105" s="86">
        <v>4</v>
      </c>
      <c r="B105" s="86"/>
      <c r="C105" s="86" t="s">
        <v>82</v>
      </c>
      <c r="D105" s="86"/>
      <c r="E105" s="86"/>
      <c r="F105" s="86"/>
      <c r="G105" s="86"/>
      <c r="H105" s="99"/>
      <c r="I105" s="100"/>
      <c r="J105" s="100"/>
      <c r="K105" s="100"/>
      <c r="L105" s="100"/>
      <c r="M105" s="101"/>
    </row>
    <row r="106" spans="1:50" ht="79.5" customHeight="1" x14ac:dyDescent="0.25">
      <c r="A106" s="85" t="s">
        <v>53</v>
      </c>
      <c r="B106" s="85"/>
      <c r="C106" s="90" t="s">
        <v>151</v>
      </c>
      <c r="D106" s="91"/>
      <c r="E106" s="91"/>
      <c r="F106" s="91"/>
      <c r="G106" s="92"/>
      <c r="H106" s="28">
        <v>0.52</v>
      </c>
      <c r="I106" s="86"/>
      <c r="J106" s="86"/>
      <c r="K106" s="28">
        <v>3.04</v>
      </c>
      <c r="L106" s="99">
        <f>H106+K106</f>
        <v>3.56</v>
      </c>
      <c r="M106" s="101"/>
    </row>
    <row r="107" spans="1:50" ht="36.75" customHeight="1" x14ac:dyDescent="0.25">
      <c r="A107" s="173" t="s">
        <v>29</v>
      </c>
      <c r="B107" s="173"/>
      <c r="C107" s="180" t="s">
        <v>130</v>
      </c>
      <c r="D107" s="181"/>
      <c r="E107" s="181"/>
      <c r="F107" s="181"/>
      <c r="G107" s="182"/>
      <c r="H107" s="46">
        <v>0</v>
      </c>
      <c r="I107" s="177"/>
      <c r="J107" s="177"/>
      <c r="K107" s="46">
        <v>0.49</v>
      </c>
      <c r="L107" s="178">
        <f>H107+K107</f>
        <v>0.49</v>
      </c>
      <c r="M107" s="179"/>
    </row>
    <row r="108" spans="1:50" s="49" customFormat="1" ht="15.75" customHeight="1" x14ac:dyDescent="0.25">
      <c r="A108" s="118" t="s">
        <v>3</v>
      </c>
      <c r="B108" s="119"/>
      <c r="C108" s="99"/>
      <c r="D108" s="100"/>
      <c r="E108" s="100"/>
      <c r="F108" s="100"/>
      <c r="G108" s="101"/>
      <c r="H108" s="28">
        <f>H97+H100+H102+H104+H106+H107</f>
        <v>3.92</v>
      </c>
      <c r="I108" s="99"/>
      <c r="J108" s="101"/>
      <c r="K108" s="28">
        <f>K97+K100+K102+K104+K106+K107</f>
        <v>5.54</v>
      </c>
      <c r="L108" s="28"/>
      <c r="M108" s="47">
        <f>L97+L100+L102+L104+L106+L107</f>
        <v>9.4600000000000009</v>
      </c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</row>
    <row r="109" spans="1:50" ht="23.1" customHeight="1" x14ac:dyDescent="0.25">
      <c r="A109" s="107" t="s">
        <v>9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</row>
    <row r="110" spans="1:50" ht="25.5" customHeight="1" x14ac:dyDescent="0.25">
      <c r="A110" s="85" t="s">
        <v>30</v>
      </c>
      <c r="B110" s="85"/>
      <c r="C110" s="86" t="s">
        <v>43</v>
      </c>
      <c r="D110" s="86"/>
      <c r="E110" s="86"/>
      <c r="F110" s="86"/>
      <c r="G110" s="99"/>
      <c r="H110" s="100"/>
      <c r="I110" s="100"/>
      <c r="J110" s="100"/>
      <c r="K110" s="100"/>
      <c r="L110" s="100"/>
      <c r="M110" s="101"/>
    </row>
    <row r="111" spans="1:50" ht="17.25" customHeight="1" x14ac:dyDescent="0.25">
      <c r="A111" s="85" t="s">
        <v>16</v>
      </c>
      <c r="B111" s="85"/>
      <c r="C111" s="90" t="s">
        <v>44</v>
      </c>
      <c r="D111" s="91"/>
      <c r="E111" s="91"/>
      <c r="F111" s="92"/>
      <c r="G111" s="86">
        <v>0.06</v>
      </c>
      <c r="H111" s="86"/>
      <c r="I111" s="86"/>
      <c r="J111" s="86"/>
      <c r="K111" s="28">
        <v>0.62</v>
      </c>
      <c r="L111" s="99">
        <f>G111+K111</f>
        <v>0.67999999999999994</v>
      </c>
      <c r="M111" s="101"/>
    </row>
    <row r="112" spans="1:50" ht="15.75" customHeight="1" x14ac:dyDescent="0.25">
      <c r="A112" s="86">
        <v>1</v>
      </c>
      <c r="B112" s="86"/>
      <c r="C112" s="86" t="s">
        <v>45</v>
      </c>
      <c r="D112" s="86"/>
      <c r="E112" s="86"/>
      <c r="F112" s="86"/>
      <c r="G112" s="99"/>
      <c r="H112" s="100"/>
      <c r="I112" s="100"/>
      <c r="J112" s="100"/>
      <c r="K112" s="100"/>
      <c r="L112" s="100"/>
      <c r="M112" s="101"/>
    </row>
    <row r="113" spans="1:13" ht="15.75" customHeight="1" x14ac:dyDescent="0.25">
      <c r="A113" s="85" t="s">
        <v>11</v>
      </c>
      <c r="B113" s="85"/>
      <c r="C113" s="86" t="s">
        <v>46</v>
      </c>
      <c r="D113" s="86"/>
      <c r="E113" s="86"/>
      <c r="F113" s="86"/>
      <c r="G113" s="99"/>
      <c r="H113" s="100"/>
      <c r="I113" s="100"/>
      <c r="J113" s="100"/>
      <c r="K113" s="100"/>
      <c r="L113" s="100"/>
      <c r="M113" s="101"/>
    </row>
    <row r="114" spans="1:13" ht="15.75" customHeight="1" x14ac:dyDescent="0.25">
      <c r="A114" s="85" t="s">
        <v>42</v>
      </c>
      <c r="B114" s="85"/>
      <c r="C114" s="90" t="s">
        <v>47</v>
      </c>
      <c r="D114" s="91"/>
      <c r="E114" s="91"/>
      <c r="F114" s="92"/>
      <c r="G114" s="86">
        <v>0.67</v>
      </c>
      <c r="H114" s="86"/>
      <c r="I114" s="86"/>
      <c r="J114" s="86"/>
      <c r="K114" s="28">
        <v>0.04</v>
      </c>
      <c r="L114" s="99">
        <f>G114+K114</f>
        <v>0.71000000000000008</v>
      </c>
      <c r="M114" s="101"/>
    </row>
    <row r="115" spans="1:13" ht="15.75" customHeight="1" x14ac:dyDescent="0.25">
      <c r="A115" s="86" t="s">
        <v>0</v>
      </c>
      <c r="B115" s="86"/>
      <c r="C115" s="89" t="s">
        <v>14</v>
      </c>
      <c r="D115" s="89"/>
      <c r="E115" s="89"/>
      <c r="F115" s="89"/>
      <c r="G115" s="99"/>
      <c r="H115" s="100"/>
      <c r="I115" s="100"/>
      <c r="J115" s="100"/>
      <c r="K115" s="100"/>
      <c r="L115" s="100"/>
      <c r="M115" s="101"/>
    </row>
    <row r="116" spans="1:13" ht="27.75" customHeight="1" x14ac:dyDescent="0.25">
      <c r="A116" s="105" t="s">
        <v>54</v>
      </c>
      <c r="B116" s="105"/>
      <c r="C116" s="90" t="s">
        <v>152</v>
      </c>
      <c r="D116" s="91"/>
      <c r="E116" s="91"/>
      <c r="F116" s="92"/>
      <c r="G116" s="86">
        <v>1.61</v>
      </c>
      <c r="H116" s="86"/>
      <c r="I116" s="86"/>
      <c r="J116" s="86"/>
      <c r="K116" s="28">
        <v>0.26</v>
      </c>
      <c r="L116" s="99">
        <f>G116+K116</f>
        <v>1.87</v>
      </c>
      <c r="M116" s="101"/>
    </row>
    <row r="117" spans="1:13" ht="18.75" customHeight="1" x14ac:dyDescent="0.25">
      <c r="A117" s="86" t="s">
        <v>8</v>
      </c>
      <c r="B117" s="86"/>
      <c r="C117" s="89" t="s">
        <v>49</v>
      </c>
      <c r="D117" s="89"/>
      <c r="E117" s="89"/>
      <c r="F117" s="89"/>
      <c r="G117" s="99"/>
      <c r="H117" s="100"/>
      <c r="I117" s="100"/>
      <c r="J117" s="100"/>
      <c r="K117" s="100"/>
      <c r="L117" s="100"/>
      <c r="M117" s="101"/>
    </row>
    <row r="118" spans="1:13" ht="30.75" customHeight="1" x14ac:dyDescent="0.25">
      <c r="A118" s="85" t="s">
        <v>52</v>
      </c>
      <c r="B118" s="85"/>
      <c r="C118" s="90" t="s">
        <v>146</v>
      </c>
      <c r="D118" s="91"/>
      <c r="E118" s="91"/>
      <c r="F118" s="92"/>
      <c r="G118" s="86">
        <v>0.75</v>
      </c>
      <c r="H118" s="86"/>
      <c r="I118" s="89"/>
      <c r="J118" s="89"/>
      <c r="K118" s="28">
        <v>0.52</v>
      </c>
      <c r="L118" s="99">
        <f>G118+K118</f>
        <v>1.27</v>
      </c>
      <c r="M118" s="101"/>
    </row>
    <row r="119" spans="1:13" ht="15.75" customHeight="1" x14ac:dyDescent="0.25">
      <c r="A119" s="86">
        <v>4</v>
      </c>
      <c r="B119" s="86"/>
      <c r="C119" s="82" t="s">
        <v>82</v>
      </c>
      <c r="D119" s="83"/>
      <c r="E119" s="83"/>
      <c r="F119" s="83"/>
      <c r="G119" s="83"/>
      <c r="H119" s="83"/>
      <c r="I119" s="83"/>
      <c r="J119" s="83"/>
      <c r="K119" s="83"/>
      <c r="L119" s="83"/>
      <c r="M119" s="84"/>
    </row>
    <row r="120" spans="1:13" ht="23.25" customHeight="1" x14ac:dyDescent="0.25">
      <c r="A120" s="85" t="s">
        <v>55</v>
      </c>
      <c r="B120" s="85"/>
      <c r="C120" s="174" t="s">
        <v>85</v>
      </c>
      <c r="D120" s="175"/>
      <c r="E120" s="175"/>
      <c r="F120" s="175"/>
      <c r="G120" s="175"/>
      <c r="H120" s="175"/>
      <c r="I120" s="175"/>
      <c r="J120" s="175"/>
      <c r="K120" s="175"/>
      <c r="L120" s="175"/>
      <c r="M120" s="176"/>
    </row>
    <row r="121" spans="1:13" ht="15" customHeight="1" x14ac:dyDescent="0.25">
      <c r="A121" s="85" t="s">
        <v>56</v>
      </c>
      <c r="B121" s="85"/>
      <c r="C121" s="90" t="s">
        <v>109</v>
      </c>
      <c r="D121" s="91"/>
      <c r="E121" s="91"/>
      <c r="F121" s="91"/>
      <c r="G121" s="91"/>
      <c r="H121" s="91"/>
      <c r="I121" s="91"/>
      <c r="J121" s="91"/>
      <c r="K121" s="91"/>
      <c r="L121" s="91"/>
      <c r="M121" s="92"/>
    </row>
    <row r="122" spans="1:13" ht="30" customHeight="1" x14ac:dyDescent="0.25">
      <c r="A122" s="85" t="s">
        <v>56</v>
      </c>
      <c r="B122" s="85"/>
      <c r="C122" s="124" t="s">
        <v>153</v>
      </c>
      <c r="D122" s="125"/>
      <c r="E122" s="125"/>
      <c r="F122" s="126"/>
      <c r="G122" s="86">
        <v>0.84</v>
      </c>
      <c r="H122" s="86"/>
      <c r="I122" s="86"/>
      <c r="J122" s="86"/>
      <c r="K122" s="28">
        <v>0.26</v>
      </c>
      <c r="L122" s="149">
        <f>G122+K122</f>
        <v>1.1000000000000001</v>
      </c>
      <c r="M122" s="150"/>
    </row>
    <row r="123" spans="1:13" ht="39.75" customHeight="1" x14ac:dyDescent="0.25">
      <c r="A123" s="85" t="s">
        <v>29</v>
      </c>
      <c r="B123" s="85"/>
      <c r="C123" s="90" t="s">
        <v>130</v>
      </c>
      <c r="D123" s="91"/>
      <c r="E123" s="91"/>
      <c r="F123" s="92"/>
      <c r="G123" s="86">
        <v>0</v>
      </c>
      <c r="H123" s="86"/>
      <c r="I123" s="86"/>
      <c r="J123" s="86"/>
      <c r="K123" s="28">
        <v>0.49</v>
      </c>
      <c r="L123" s="99">
        <f>G123+K123</f>
        <v>0.49</v>
      </c>
      <c r="M123" s="101"/>
    </row>
    <row r="124" spans="1:13" x14ac:dyDescent="0.25">
      <c r="A124" s="130" t="s">
        <v>3</v>
      </c>
      <c r="B124" s="131"/>
      <c r="C124" s="110"/>
      <c r="D124" s="111"/>
      <c r="E124" s="111"/>
      <c r="F124" s="112"/>
      <c r="G124" s="115">
        <f>G111+G114+G116+G118+G122+G123</f>
        <v>3.9299999999999997</v>
      </c>
      <c r="H124" s="146"/>
      <c r="I124" s="115"/>
      <c r="J124" s="116"/>
      <c r="K124" s="50">
        <f>K111+K114+K116+K118+K122+K123</f>
        <v>2.19</v>
      </c>
      <c r="L124" s="147">
        <f>L111+L114+L116+L118+L122+L123</f>
        <v>6.120000000000001</v>
      </c>
      <c r="M124" s="148"/>
    </row>
    <row r="125" spans="1:13" ht="17.25" customHeight="1" x14ac:dyDescent="0.25">
      <c r="A125" s="107" t="s">
        <v>10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3" ht="25.5" customHeight="1" x14ac:dyDescent="0.25">
      <c r="A126" s="85" t="s">
        <v>30</v>
      </c>
      <c r="B126" s="85"/>
      <c r="C126" s="89" t="s">
        <v>43</v>
      </c>
      <c r="D126" s="89"/>
      <c r="E126" s="89"/>
      <c r="F126" s="89"/>
      <c r="G126" s="99"/>
      <c r="H126" s="100"/>
      <c r="I126" s="100"/>
      <c r="J126" s="100"/>
      <c r="K126" s="100"/>
      <c r="L126" s="100"/>
      <c r="M126" s="101"/>
    </row>
    <row r="127" spans="1:13" ht="16.5" customHeight="1" x14ac:dyDescent="0.25">
      <c r="A127" s="85" t="s">
        <v>16</v>
      </c>
      <c r="B127" s="85"/>
      <c r="C127" s="90" t="s">
        <v>44</v>
      </c>
      <c r="D127" s="91"/>
      <c r="E127" s="91"/>
      <c r="F127" s="92"/>
      <c r="G127" s="86">
        <v>0.06</v>
      </c>
      <c r="H127" s="86"/>
      <c r="I127" s="86"/>
      <c r="J127" s="86"/>
      <c r="K127" s="28">
        <v>0.62</v>
      </c>
      <c r="L127" s="99">
        <f>G127+K127</f>
        <v>0.67999999999999994</v>
      </c>
      <c r="M127" s="101"/>
    </row>
    <row r="128" spans="1:13" ht="15.75" customHeight="1" x14ac:dyDescent="0.25">
      <c r="A128" s="86" t="s">
        <v>11</v>
      </c>
      <c r="B128" s="86"/>
      <c r="C128" s="89" t="s">
        <v>4</v>
      </c>
      <c r="D128" s="89"/>
      <c r="E128" s="89"/>
      <c r="F128" s="89"/>
      <c r="G128" s="143"/>
      <c r="H128" s="144"/>
      <c r="I128" s="144"/>
      <c r="J128" s="144"/>
      <c r="K128" s="144"/>
      <c r="L128" s="144"/>
      <c r="M128" s="145"/>
    </row>
    <row r="129" spans="1:13" ht="15.75" customHeight="1" x14ac:dyDescent="0.25">
      <c r="A129" s="85" t="s">
        <v>33</v>
      </c>
      <c r="B129" s="85"/>
      <c r="C129" s="90" t="s">
        <v>134</v>
      </c>
      <c r="D129" s="91"/>
      <c r="E129" s="91"/>
      <c r="F129" s="92"/>
      <c r="G129" s="99">
        <v>1.67</v>
      </c>
      <c r="H129" s="101"/>
      <c r="I129" s="99"/>
      <c r="J129" s="101"/>
      <c r="K129" s="28">
        <v>0.05</v>
      </c>
      <c r="L129" s="36"/>
      <c r="M129" s="28">
        <f>G129+K129</f>
        <v>1.72</v>
      </c>
    </row>
    <row r="130" spans="1:13" ht="25.5" customHeight="1" x14ac:dyDescent="0.25">
      <c r="A130" s="85" t="s">
        <v>57</v>
      </c>
      <c r="B130" s="85"/>
      <c r="C130" s="89" t="s">
        <v>154</v>
      </c>
      <c r="D130" s="89"/>
      <c r="E130" s="89"/>
      <c r="F130" s="89"/>
      <c r="G130" s="99"/>
      <c r="H130" s="100"/>
      <c r="I130" s="100"/>
      <c r="J130" s="100"/>
      <c r="K130" s="100"/>
      <c r="L130" s="100"/>
      <c r="M130" s="101"/>
    </row>
    <row r="131" spans="1:13" ht="43.5" customHeight="1" x14ac:dyDescent="0.25">
      <c r="A131" s="85" t="s">
        <v>58</v>
      </c>
      <c r="B131" s="85"/>
      <c r="C131" s="90" t="s">
        <v>155</v>
      </c>
      <c r="D131" s="91"/>
      <c r="E131" s="91"/>
      <c r="F131" s="92"/>
      <c r="G131" s="86">
        <v>1.63</v>
      </c>
      <c r="H131" s="86"/>
      <c r="I131" s="86"/>
      <c r="J131" s="86"/>
      <c r="K131" s="28">
        <v>0.26</v>
      </c>
      <c r="L131" s="99">
        <f>G131+K131</f>
        <v>1.89</v>
      </c>
      <c r="M131" s="101"/>
    </row>
    <row r="132" spans="1:13" ht="30" customHeight="1" x14ac:dyDescent="0.25">
      <c r="A132" s="85" t="s">
        <v>59</v>
      </c>
      <c r="B132" s="85"/>
      <c r="C132" s="90" t="s">
        <v>156</v>
      </c>
      <c r="D132" s="91"/>
      <c r="E132" s="91"/>
      <c r="F132" s="92"/>
      <c r="G132" s="86">
        <v>1.97</v>
      </c>
      <c r="H132" s="86"/>
      <c r="I132" s="86"/>
      <c r="J132" s="86"/>
      <c r="K132" s="28">
        <v>1.32</v>
      </c>
      <c r="L132" s="99">
        <f>G132+K132</f>
        <v>3.29</v>
      </c>
      <c r="M132" s="101"/>
    </row>
    <row r="133" spans="1:13" ht="27.75" customHeight="1" x14ac:dyDescent="0.25">
      <c r="A133" s="85" t="s">
        <v>60</v>
      </c>
      <c r="B133" s="85"/>
      <c r="C133" s="90" t="s">
        <v>157</v>
      </c>
      <c r="D133" s="91"/>
      <c r="E133" s="91"/>
      <c r="F133" s="92"/>
      <c r="G133" s="86">
        <v>0.54</v>
      </c>
      <c r="H133" s="86"/>
      <c r="I133" s="86"/>
      <c r="J133" s="86"/>
      <c r="K133" s="28">
        <v>1.56</v>
      </c>
      <c r="L133" s="149">
        <f>G133+K133</f>
        <v>2.1</v>
      </c>
      <c r="M133" s="150"/>
    </row>
    <row r="134" spans="1:13" ht="27.75" customHeight="1" x14ac:dyDescent="0.25">
      <c r="A134" s="85" t="s">
        <v>61</v>
      </c>
      <c r="B134" s="85"/>
      <c r="C134" s="127" t="s">
        <v>88</v>
      </c>
      <c r="D134" s="128"/>
      <c r="E134" s="128"/>
      <c r="F134" s="128"/>
      <c r="G134" s="128"/>
      <c r="H134" s="128"/>
      <c r="I134" s="128"/>
      <c r="J134" s="128"/>
      <c r="K134" s="128"/>
      <c r="L134" s="128"/>
      <c r="M134" s="129"/>
    </row>
    <row r="135" spans="1:13" ht="18.75" customHeight="1" x14ac:dyDescent="0.25">
      <c r="A135" s="85" t="s">
        <v>62</v>
      </c>
      <c r="B135" s="85"/>
      <c r="C135" s="90" t="s">
        <v>158</v>
      </c>
      <c r="D135" s="91"/>
      <c r="E135" s="91"/>
      <c r="F135" s="92"/>
      <c r="G135" s="86">
        <v>0.86</v>
      </c>
      <c r="H135" s="86"/>
      <c r="I135" s="86"/>
      <c r="J135" s="86"/>
      <c r="K135" s="28">
        <v>3.43</v>
      </c>
      <c r="L135" s="99">
        <f>G135+K135</f>
        <v>4.29</v>
      </c>
      <c r="M135" s="101"/>
    </row>
    <row r="136" spans="1:13" ht="42" customHeight="1" x14ac:dyDescent="0.25">
      <c r="A136" s="105" t="s">
        <v>29</v>
      </c>
      <c r="B136" s="105"/>
      <c r="C136" s="90" t="s">
        <v>130</v>
      </c>
      <c r="D136" s="91"/>
      <c r="E136" s="91"/>
      <c r="F136" s="92"/>
      <c r="G136" s="86">
        <v>0</v>
      </c>
      <c r="H136" s="86"/>
      <c r="I136" s="86"/>
      <c r="J136" s="86"/>
      <c r="K136" s="28">
        <v>0.49</v>
      </c>
      <c r="L136" s="99">
        <f>G136+K136</f>
        <v>0.49</v>
      </c>
      <c r="M136" s="101"/>
    </row>
    <row r="137" spans="1:13" x14ac:dyDescent="0.25">
      <c r="A137" s="130" t="s">
        <v>3</v>
      </c>
      <c r="B137" s="131"/>
      <c r="C137" s="110"/>
      <c r="D137" s="111"/>
      <c r="E137" s="111"/>
      <c r="F137" s="112"/>
      <c r="G137" s="138">
        <f>G127+G129+G131+G132+G133+G135+G136</f>
        <v>6.73</v>
      </c>
      <c r="H137" s="139"/>
      <c r="I137" s="138"/>
      <c r="J137" s="140"/>
      <c r="K137" s="51">
        <f>K127+K129+K131+K132+K133+K135+K136</f>
        <v>7.73</v>
      </c>
      <c r="L137" s="141">
        <f>L127+M129+L131+L132+L133+L135+L136</f>
        <v>14.459999999999999</v>
      </c>
      <c r="M137" s="142"/>
    </row>
    <row r="138" spans="1:13" ht="19.5" customHeight="1" x14ac:dyDescent="0.25">
      <c r="A138" s="107" t="s">
        <v>89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</row>
    <row r="139" spans="1:13" ht="16.5" customHeight="1" x14ac:dyDescent="0.25">
      <c r="A139" s="85" t="s">
        <v>30</v>
      </c>
      <c r="B139" s="85"/>
      <c r="C139" s="90" t="s">
        <v>43</v>
      </c>
      <c r="D139" s="91"/>
      <c r="E139" s="91"/>
      <c r="F139" s="91"/>
      <c r="G139" s="91"/>
      <c r="H139" s="91"/>
      <c r="I139" s="91"/>
      <c r="J139" s="91"/>
      <c r="K139" s="91"/>
      <c r="L139" s="91"/>
      <c r="M139" s="92"/>
    </row>
    <row r="140" spans="1:13" ht="17.25" customHeight="1" x14ac:dyDescent="0.25">
      <c r="A140" s="85" t="s">
        <v>16</v>
      </c>
      <c r="B140" s="85"/>
      <c r="C140" s="90" t="s">
        <v>44</v>
      </c>
      <c r="D140" s="91"/>
      <c r="E140" s="91"/>
      <c r="F140" s="92"/>
      <c r="G140" s="99">
        <v>0.06</v>
      </c>
      <c r="H140" s="101"/>
      <c r="I140" s="99"/>
      <c r="J140" s="101"/>
      <c r="K140" s="99">
        <v>0.62</v>
      </c>
      <c r="L140" s="101">
        <v>0.62</v>
      </c>
      <c r="M140" s="28">
        <f>G140+K140</f>
        <v>0.67999999999999994</v>
      </c>
    </row>
    <row r="141" spans="1:13" ht="15.75" customHeight="1" x14ac:dyDescent="0.25">
      <c r="A141" s="86">
        <v>1</v>
      </c>
      <c r="B141" s="86"/>
      <c r="C141" s="123" t="s">
        <v>45</v>
      </c>
      <c r="D141" s="123"/>
      <c r="E141" s="123"/>
      <c r="F141" s="123"/>
      <c r="G141" s="99"/>
      <c r="H141" s="100"/>
      <c r="I141" s="100"/>
      <c r="J141" s="100"/>
      <c r="K141" s="100"/>
      <c r="L141" s="100"/>
      <c r="M141" s="101"/>
    </row>
    <row r="142" spans="1:13" ht="15.75" customHeight="1" x14ac:dyDescent="0.25">
      <c r="A142" s="85" t="s">
        <v>32</v>
      </c>
      <c r="B142" s="85"/>
      <c r="C142" s="89" t="s">
        <v>46</v>
      </c>
      <c r="D142" s="89"/>
      <c r="E142" s="89"/>
      <c r="F142" s="89"/>
      <c r="G142" s="99"/>
      <c r="H142" s="100"/>
      <c r="I142" s="100"/>
      <c r="J142" s="100"/>
      <c r="K142" s="100"/>
      <c r="L142" s="100"/>
      <c r="M142" s="101"/>
    </row>
    <row r="143" spans="1:13" ht="17.25" customHeight="1" x14ac:dyDescent="0.25">
      <c r="A143" s="85" t="s">
        <v>42</v>
      </c>
      <c r="B143" s="85"/>
      <c r="C143" s="90" t="s">
        <v>47</v>
      </c>
      <c r="D143" s="91"/>
      <c r="E143" s="91"/>
      <c r="F143" s="92"/>
      <c r="G143" s="86">
        <v>0.67</v>
      </c>
      <c r="H143" s="86"/>
      <c r="I143" s="86"/>
      <c r="J143" s="86"/>
      <c r="K143" s="28">
        <v>0.04</v>
      </c>
      <c r="L143" s="28"/>
      <c r="M143" s="28">
        <f>G143+K143</f>
        <v>0.71000000000000008</v>
      </c>
    </row>
    <row r="144" spans="1:13" ht="15.75" customHeight="1" x14ac:dyDescent="0.25">
      <c r="A144" s="86" t="s">
        <v>0</v>
      </c>
      <c r="B144" s="86"/>
      <c r="C144" s="89" t="s">
        <v>14</v>
      </c>
      <c r="D144" s="89"/>
      <c r="E144" s="89"/>
      <c r="F144" s="89"/>
      <c r="G144" s="99"/>
      <c r="H144" s="100"/>
      <c r="I144" s="100"/>
      <c r="J144" s="100"/>
      <c r="K144" s="100"/>
      <c r="L144" s="100"/>
      <c r="M144" s="101"/>
    </row>
    <row r="145" spans="1:13" ht="26.25" customHeight="1" x14ac:dyDescent="0.25">
      <c r="A145" s="85" t="s">
        <v>18</v>
      </c>
      <c r="B145" s="85"/>
      <c r="C145" s="90" t="s">
        <v>48</v>
      </c>
      <c r="D145" s="91"/>
      <c r="E145" s="91"/>
      <c r="F145" s="92"/>
      <c r="G145" s="86">
        <v>1.92</v>
      </c>
      <c r="H145" s="86"/>
      <c r="I145" s="89"/>
      <c r="J145" s="89"/>
      <c r="K145" s="28">
        <v>0.83</v>
      </c>
      <c r="L145" s="41"/>
      <c r="M145" s="28">
        <f>G145+K145</f>
        <v>2.75</v>
      </c>
    </row>
    <row r="146" spans="1:13" ht="15.75" customHeight="1" x14ac:dyDescent="0.25">
      <c r="A146" s="86" t="s">
        <v>8</v>
      </c>
      <c r="B146" s="86"/>
      <c r="C146" s="89" t="s">
        <v>49</v>
      </c>
      <c r="D146" s="89"/>
      <c r="E146" s="89"/>
      <c r="F146" s="89"/>
      <c r="G146" s="99"/>
      <c r="H146" s="100"/>
      <c r="I146" s="100"/>
      <c r="J146" s="100"/>
      <c r="K146" s="100"/>
      <c r="L146" s="100"/>
      <c r="M146" s="101"/>
    </row>
    <row r="147" spans="1:13" ht="25.5" customHeight="1" x14ac:dyDescent="0.25">
      <c r="A147" s="85" t="s">
        <v>52</v>
      </c>
      <c r="B147" s="85"/>
      <c r="C147" s="90" t="s">
        <v>146</v>
      </c>
      <c r="D147" s="91"/>
      <c r="E147" s="91"/>
      <c r="F147" s="92"/>
      <c r="G147" s="86">
        <v>0.75</v>
      </c>
      <c r="H147" s="86"/>
      <c r="I147" s="89"/>
      <c r="J147" s="89"/>
      <c r="K147" s="28">
        <v>0.52</v>
      </c>
      <c r="L147" s="41"/>
      <c r="M147" s="28">
        <f>G147+K147</f>
        <v>1.27</v>
      </c>
    </row>
    <row r="148" spans="1:13" ht="50.25" customHeight="1" x14ac:dyDescent="0.25">
      <c r="A148" s="85" t="s">
        <v>63</v>
      </c>
      <c r="B148" s="85"/>
      <c r="C148" s="90" t="s">
        <v>97</v>
      </c>
      <c r="D148" s="91"/>
      <c r="E148" s="91"/>
      <c r="F148" s="92"/>
      <c r="G148" s="99">
        <v>2.5499999999999998</v>
      </c>
      <c r="H148" s="101"/>
      <c r="I148" s="99"/>
      <c r="J148" s="101"/>
      <c r="K148" s="28">
        <v>0.81</v>
      </c>
      <c r="L148" s="36"/>
      <c r="M148" s="28">
        <f>G148+K148</f>
        <v>3.36</v>
      </c>
    </row>
    <row r="149" spans="1:13" ht="38.25" customHeight="1" x14ac:dyDescent="0.25">
      <c r="A149" s="85" t="s">
        <v>29</v>
      </c>
      <c r="B149" s="85"/>
      <c r="C149" s="90" t="s">
        <v>130</v>
      </c>
      <c r="D149" s="91"/>
      <c r="E149" s="91"/>
      <c r="F149" s="92"/>
      <c r="G149" s="86">
        <v>0</v>
      </c>
      <c r="H149" s="86"/>
      <c r="I149" s="86"/>
      <c r="J149" s="86"/>
      <c r="K149" s="28">
        <v>0.49</v>
      </c>
      <c r="L149" s="28"/>
      <c r="M149" s="28">
        <f>G149+K149</f>
        <v>0.49</v>
      </c>
    </row>
    <row r="150" spans="1:13" x14ac:dyDescent="0.25">
      <c r="A150" s="130" t="s">
        <v>3</v>
      </c>
      <c r="B150" s="131"/>
      <c r="C150" s="110"/>
      <c r="D150" s="111"/>
      <c r="E150" s="111"/>
      <c r="F150" s="112"/>
      <c r="G150" s="135">
        <f>G140+G143+G145+G147+G148+G149</f>
        <v>5.9499999999999993</v>
      </c>
      <c r="H150" s="136"/>
      <c r="I150" s="135"/>
      <c r="J150" s="137"/>
      <c r="K150" s="52">
        <f>K140+K143+K145+K147+K148+K149</f>
        <v>3.3099999999999996</v>
      </c>
      <c r="L150" s="53"/>
      <c r="M150" s="54">
        <f>M140+M143+M145+M147+M148+M149</f>
        <v>9.26</v>
      </c>
    </row>
    <row r="151" spans="1:13" ht="23.1" customHeight="1" x14ac:dyDescent="0.25">
      <c r="A151" s="107" t="s">
        <v>159</v>
      </c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</row>
    <row r="152" spans="1:13" ht="25.5" customHeight="1" x14ac:dyDescent="0.25">
      <c r="A152" s="85" t="s">
        <v>30</v>
      </c>
      <c r="B152" s="85"/>
      <c r="C152" s="86" t="s">
        <v>43</v>
      </c>
      <c r="D152" s="86"/>
      <c r="E152" s="86"/>
      <c r="F152" s="86"/>
      <c r="G152" s="99"/>
      <c r="H152" s="100"/>
      <c r="I152" s="100"/>
      <c r="J152" s="100"/>
      <c r="K152" s="100"/>
      <c r="L152" s="100"/>
      <c r="M152" s="101"/>
    </row>
    <row r="153" spans="1:13" ht="18" customHeight="1" x14ac:dyDescent="0.25">
      <c r="A153" s="85" t="s">
        <v>16</v>
      </c>
      <c r="B153" s="85"/>
      <c r="C153" s="90" t="s">
        <v>44</v>
      </c>
      <c r="D153" s="91"/>
      <c r="E153" s="91"/>
      <c r="F153" s="92"/>
      <c r="G153" s="86">
        <v>0.06</v>
      </c>
      <c r="H153" s="86"/>
      <c r="I153" s="86"/>
      <c r="J153" s="86"/>
      <c r="K153" s="28">
        <v>0.62</v>
      </c>
      <c r="L153" s="28"/>
      <c r="M153" s="28">
        <f>G153+K153</f>
        <v>0.67999999999999994</v>
      </c>
    </row>
    <row r="154" spans="1:13" ht="15.75" customHeight="1" x14ac:dyDescent="0.25">
      <c r="A154" s="86">
        <v>1</v>
      </c>
      <c r="B154" s="86"/>
      <c r="C154" s="86" t="s">
        <v>45</v>
      </c>
      <c r="D154" s="86"/>
      <c r="E154" s="86"/>
      <c r="F154" s="86"/>
      <c r="G154" s="99"/>
      <c r="H154" s="100"/>
      <c r="I154" s="100"/>
      <c r="J154" s="100"/>
      <c r="K154" s="100"/>
      <c r="L154" s="100"/>
      <c r="M154" s="101"/>
    </row>
    <row r="155" spans="1:13" ht="15.75" customHeight="1" x14ac:dyDescent="0.25">
      <c r="A155" s="85" t="s">
        <v>32</v>
      </c>
      <c r="B155" s="85"/>
      <c r="C155" s="86" t="s">
        <v>46</v>
      </c>
      <c r="D155" s="86"/>
      <c r="E155" s="86"/>
      <c r="F155" s="86"/>
      <c r="G155" s="99"/>
      <c r="H155" s="100"/>
      <c r="I155" s="100"/>
      <c r="J155" s="100"/>
      <c r="K155" s="100"/>
      <c r="L155" s="100"/>
      <c r="M155" s="101"/>
    </row>
    <row r="156" spans="1:13" ht="18.75" customHeight="1" x14ac:dyDescent="0.25">
      <c r="A156" s="85" t="s">
        <v>42</v>
      </c>
      <c r="B156" s="85"/>
      <c r="C156" s="99" t="s">
        <v>47</v>
      </c>
      <c r="D156" s="100"/>
      <c r="E156" s="100"/>
      <c r="F156" s="101"/>
      <c r="G156" s="86">
        <v>0.67</v>
      </c>
      <c r="H156" s="86"/>
      <c r="I156" s="86"/>
      <c r="J156" s="86"/>
      <c r="K156" s="28">
        <v>0.04</v>
      </c>
      <c r="L156" s="28"/>
      <c r="M156" s="28">
        <f>G156+K156</f>
        <v>0.71000000000000008</v>
      </c>
    </row>
    <row r="157" spans="1:13" ht="15.75" customHeight="1" x14ac:dyDescent="0.25">
      <c r="A157" s="86" t="s">
        <v>12</v>
      </c>
      <c r="B157" s="86"/>
      <c r="C157" s="93" t="s">
        <v>14</v>
      </c>
      <c r="D157" s="93"/>
      <c r="E157" s="93"/>
      <c r="F157" s="93"/>
      <c r="G157" s="99"/>
      <c r="H157" s="100"/>
      <c r="I157" s="100"/>
      <c r="J157" s="100"/>
      <c r="K157" s="100"/>
      <c r="L157" s="100"/>
      <c r="M157" s="101"/>
    </row>
    <row r="158" spans="1:13" ht="27.75" customHeight="1" x14ac:dyDescent="0.25">
      <c r="A158" s="86" t="s">
        <v>160</v>
      </c>
      <c r="B158" s="86"/>
      <c r="C158" s="90" t="s">
        <v>48</v>
      </c>
      <c r="D158" s="91"/>
      <c r="E158" s="91"/>
      <c r="F158" s="92"/>
      <c r="G158" s="86">
        <v>1.92</v>
      </c>
      <c r="H158" s="86"/>
      <c r="I158" s="89"/>
      <c r="J158" s="89"/>
      <c r="K158" s="28">
        <v>0.83</v>
      </c>
      <c r="L158" s="41"/>
      <c r="M158" s="28">
        <f>G158+K158</f>
        <v>2.75</v>
      </c>
    </row>
    <row r="159" spans="1:13" ht="15" customHeight="1" x14ac:dyDescent="0.25">
      <c r="A159" s="86" t="s">
        <v>8</v>
      </c>
      <c r="B159" s="86"/>
      <c r="C159" s="89" t="s">
        <v>49</v>
      </c>
      <c r="D159" s="89"/>
      <c r="E159" s="89"/>
      <c r="F159" s="89"/>
      <c r="G159" s="99"/>
      <c r="H159" s="100"/>
      <c r="I159" s="100"/>
      <c r="J159" s="100"/>
      <c r="K159" s="100"/>
      <c r="L159" s="100"/>
      <c r="M159" s="101"/>
    </row>
    <row r="160" spans="1:13" ht="25.5" customHeight="1" x14ac:dyDescent="0.25">
      <c r="A160" s="85" t="s">
        <v>52</v>
      </c>
      <c r="B160" s="85"/>
      <c r="C160" s="90" t="s">
        <v>146</v>
      </c>
      <c r="D160" s="91"/>
      <c r="E160" s="91"/>
      <c r="F160" s="92"/>
      <c r="G160" s="86">
        <v>0.75</v>
      </c>
      <c r="H160" s="86"/>
      <c r="I160" s="89"/>
      <c r="J160" s="89"/>
      <c r="K160" s="28">
        <v>0.52</v>
      </c>
      <c r="L160" s="41"/>
      <c r="M160" s="28">
        <f>G160+K160</f>
        <v>1.27</v>
      </c>
    </row>
    <row r="161" spans="1:16" ht="15.75" customHeight="1" x14ac:dyDescent="0.25">
      <c r="A161" s="85" t="s">
        <v>64</v>
      </c>
      <c r="B161" s="85"/>
      <c r="C161" s="99" t="s">
        <v>111</v>
      </c>
      <c r="D161" s="100"/>
      <c r="E161" s="100"/>
      <c r="F161" s="100"/>
      <c r="G161" s="100"/>
      <c r="H161" s="100"/>
      <c r="I161" s="100"/>
      <c r="J161" s="100"/>
      <c r="K161" s="100"/>
      <c r="L161" s="100"/>
      <c r="M161" s="101"/>
    </row>
    <row r="162" spans="1:16" ht="31.5" customHeight="1" x14ac:dyDescent="0.25">
      <c r="A162" s="85" t="s">
        <v>65</v>
      </c>
      <c r="B162" s="85"/>
      <c r="C162" s="99" t="s">
        <v>161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1"/>
    </row>
    <row r="163" spans="1:16" ht="19.899999999999999" customHeight="1" x14ac:dyDescent="0.25">
      <c r="A163" s="85" t="s">
        <v>65</v>
      </c>
      <c r="B163" s="85"/>
      <c r="C163" s="124" t="s">
        <v>110</v>
      </c>
      <c r="D163" s="125"/>
      <c r="E163" s="125"/>
      <c r="F163" s="126"/>
      <c r="G163" s="86">
        <v>4.96</v>
      </c>
      <c r="H163" s="86"/>
      <c r="I163" s="86"/>
      <c r="J163" s="86"/>
      <c r="K163" s="28">
        <v>0.93</v>
      </c>
      <c r="L163" s="28"/>
      <c r="M163" s="28">
        <f>G163+K163</f>
        <v>5.89</v>
      </c>
    </row>
    <row r="164" spans="1:16" ht="41.25" customHeight="1" x14ac:dyDescent="0.25">
      <c r="A164" s="85" t="s">
        <v>29</v>
      </c>
      <c r="B164" s="85"/>
      <c r="C164" s="90" t="s">
        <v>130</v>
      </c>
      <c r="D164" s="91"/>
      <c r="E164" s="91"/>
      <c r="F164" s="92"/>
      <c r="G164" s="86">
        <v>0</v>
      </c>
      <c r="H164" s="86"/>
      <c r="I164" s="86"/>
      <c r="J164" s="86"/>
      <c r="K164" s="28">
        <v>0.49</v>
      </c>
      <c r="L164" s="28"/>
      <c r="M164" s="28">
        <f>G164+K164</f>
        <v>0.49</v>
      </c>
    </row>
    <row r="165" spans="1:16" x14ac:dyDescent="0.25">
      <c r="A165" s="130" t="s">
        <v>3</v>
      </c>
      <c r="B165" s="131"/>
      <c r="C165" s="110"/>
      <c r="D165" s="111"/>
      <c r="E165" s="111"/>
      <c r="F165" s="112"/>
      <c r="G165" s="132">
        <f>G153+G156+G158+G160+G163+G164</f>
        <v>8.36</v>
      </c>
      <c r="H165" s="133"/>
      <c r="I165" s="134"/>
      <c r="J165" s="133"/>
      <c r="K165" s="55">
        <f>K153+K156+K158+K160+K163+K164</f>
        <v>3.4299999999999997</v>
      </c>
      <c r="L165" s="56"/>
      <c r="M165" s="57">
        <f>M153+M156+M158+M160+M163+M164</f>
        <v>11.790000000000001</v>
      </c>
    </row>
    <row r="166" spans="1:16" ht="21" customHeight="1" x14ac:dyDescent="0.25">
      <c r="A166" s="107" t="s">
        <v>13</v>
      </c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</row>
    <row r="167" spans="1:16" ht="25.5" customHeight="1" x14ac:dyDescent="0.25">
      <c r="A167" s="33" t="s">
        <v>66</v>
      </c>
      <c r="B167" s="86" t="s">
        <v>43</v>
      </c>
      <c r="C167" s="86"/>
      <c r="D167" s="86"/>
      <c r="E167" s="86"/>
      <c r="F167" s="99"/>
      <c r="G167" s="100"/>
      <c r="H167" s="100"/>
      <c r="I167" s="100"/>
      <c r="J167" s="100"/>
      <c r="K167" s="100"/>
      <c r="L167" s="100"/>
      <c r="M167" s="101"/>
    </row>
    <row r="168" spans="1:16" ht="16.5" customHeight="1" x14ac:dyDescent="0.25">
      <c r="A168" s="33" t="s">
        <v>16</v>
      </c>
      <c r="B168" s="99" t="s">
        <v>44</v>
      </c>
      <c r="C168" s="100"/>
      <c r="D168" s="100"/>
      <c r="E168" s="101"/>
      <c r="F168" s="86">
        <v>0.06</v>
      </c>
      <c r="G168" s="86"/>
      <c r="H168" s="86"/>
      <c r="I168" s="28"/>
      <c r="J168" s="86">
        <v>0.62</v>
      </c>
      <c r="K168" s="86">
        <v>0.62</v>
      </c>
      <c r="L168" s="28"/>
      <c r="M168" s="28">
        <f>F168+J168</f>
        <v>0.67999999999999994</v>
      </c>
    </row>
    <row r="169" spans="1:16" ht="15.75" customHeight="1" x14ac:dyDescent="0.25">
      <c r="A169" s="28">
        <v>1</v>
      </c>
      <c r="B169" s="86" t="s">
        <v>45</v>
      </c>
      <c r="C169" s="86"/>
      <c r="D169" s="86"/>
      <c r="E169" s="86"/>
      <c r="F169" s="99"/>
      <c r="G169" s="100"/>
      <c r="H169" s="100"/>
      <c r="I169" s="100"/>
      <c r="J169" s="100"/>
      <c r="K169" s="100"/>
      <c r="L169" s="100"/>
      <c r="M169" s="101"/>
    </row>
    <row r="170" spans="1:16" ht="15.75" customHeight="1" x14ac:dyDescent="0.25">
      <c r="A170" s="33" t="s">
        <v>32</v>
      </c>
      <c r="B170" s="86" t="s">
        <v>46</v>
      </c>
      <c r="C170" s="86"/>
      <c r="D170" s="86"/>
      <c r="E170" s="86"/>
      <c r="F170" s="99"/>
      <c r="G170" s="100"/>
      <c r="H170" s="100"/>
      <c r="I170" s="100"/>
      <c r="J170" s="100"/>
      <c r="K170" s="100"/>
      <c r="L170" s="100"/>
      <c r="M170" s="101"/>
    </row>
    <row r="171" spans="1:16" ht="15" customHeight="1" x14ac:dyDescent="0.25">
      <c r="A171" s="33" t="s">
        <v>42</v>
      </c>
      <c r="B171" s="90" t="s">
        <v>47</v>
      </c>
      <c r="C171" s="91"/>
      <c r="D171" s="91"/>
      <c r="E171" s="92"/>
      <c r="F171" s="86">
        <v>0.67</v>
      </c>
      <c r="G171" s="86"/>
      <c r="H171" s="86"/>
      <c r="I171" s="28"/>
      <c r="J171" s="86">
        <v>0.04</v>
      </c>
      <c r="K171" s="86"/>
      <c r="L171" s="28"/>
      <c r="M171" s="28">
        <f>F171+J171</f>
        <v>0.71000000000000008</v>
      </c>
    </row>
    <row r="172" spans="1:16" ht="15.75" customHeight="1" x14ac:dyDescent="0.25">
      <c r="A172" s="28" t="s">
        <v>0</v>
      </c>
      <c r="B172" s="89" t="s">
        <v>14</v>
      </c>
      <c r="C172" s="89"/>
      <c r="D172" s="89"/>
      <c r="E172" s="89"/>
      <c r="F172" s="99"/>
      <c r="G172" s="100"/>
      <c r="H172" s="100"/>
      <c r="I172" s="100"/>
      <c r="J172" s="100"/>
      <c r="K172" s="100"/>
      <c r="L172" s="100"/>
      <c r="M172" s="101"/>
    </row>
    <row r="173" spans="1:16" ht="29.25" customHeight="1" x14ac:dyDescent="0.25">
      <c r="A173" s="58" t="s">
        <v>18</v>
      </c>
      <c r="B173" s="90" t="s">
        <v>48</v>
      </c>
      <c r="C173" s="91"/>
      <c r="D173" s="91"/>
      <c r="E173" s="92"/>
      <c r="F173" s="86">
        <v>1.92</v>
      </c>
      <c r="G173" s="86"/>
      <c r="H173" s="86"/>
      <c r="I173" s="41"/>
      <c r="J173" s="86">
        <v>0.83</v>
      </c>
      <c r="K173" s="86"/>
      <c r="L173" s="41"/>
      <c r="M173" s="28">
        <f>F173+J173</f>
        <v>2.75</v>
      </c>
    </row>
    <row r="174" spans="1:16" ht="25.5" customHeight="1" x14ac:dyDescent="0.25">
      <c r="A174" s="28" t="s">
        <v>8</v>
      </c>
      <c r="B174" s="89" t="s">
        <v>49</v>
      </c>
      <c r="C174" s="89"/>
      <c r="D174" s="89"/>
      <c r="E174" s="89"/>
      <c r="F174" s="99"/>
      <c r="G174" s="100"/>
      <c r="H174" s="100"/>
      <c r="I174" s="100"/>
      <c r="J174" s="100"/>
      <c r="K174" s="100"/>
      <c r="L174" s="100"/>
      <c r="M174" s="101"/>
    </row>
    <row r="175" spans="1:16" ht="27" customHeight="1" x14ac:dyDescent="0.25">
      <c r="A175" s="33" t="s">
        <v>52</v>
      </c>
      <c r="B175" s="90" t="s">
        <v>146</v>
      </c>
      <c r="C175" s="91"/>
      <c r="D175" s="91"/>
      <c r="E175" s="92"/>
      <c r="F175" s="86">
        <v>0.75</v>
      </c>
      <c r="G175" s="86"/>
      <c r="H175" s="86"/>
      <c r="I175" s="41"/>
      <c r="J175" s="86">
        <v>0.52</v>
      </c>
      <c r="K175" s="86"/>
      <c r="L175" s="41"/>
      <c r="M175" s="28">
        <f>F175+J175</f>
        <v>1.27</v>
      </c>
      <c r="P175" s="37"/>
    </row>
    <row r="176" spans="1:16" ht="16.5" customHeight="1" x14ac:dyDescent="0.25">
      <c r="A176" s="33" t="s">
        <v>67</v>
      </c>
      <c r="B176" s="127" t="s">
        <v>111</v>
      </c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9"/>
    </row>
    <row r="177" spans="1:15" ht="27" customHeight="1" x14ac:dyDescent="0.25">
      <c r="A177" s="33" t="s">
        <v>68</v>
      </c>
      <c r="B177" s="90" t="s">
        <v>86</v>
      </c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2"/>
    </row>
    <row r="178" spans="1:15" ht="27.75" customHeight="1" x14ac:dyDescent="0.25">
      <c r="A178" s="33" t="s">
        <v>68</v>
      </c>
      <c r="B178" s="124" t="s">
        <v>162</v>
      </c>
      <c r="C178" s="125"/>
      <c r="D178" s="125"/>
      <c r="E178" s="126"/>
      <c r="F178" s="86">
        <v>16.45</v>
      </c>
      <c r="G178" s="86"/>
      <c r="H178" s="86"/>
      <c r="I178" s="28"/>
      <c r="J178" s="122">
        <v>3.2</v>
      </c>
      <c r="K178" s="122"/>
      <c r="L178" s="28"/>
      <c r="M178" s="29">
        <f>F178+J178</f>
        <v>19.649999999999999</v>
      </c>
    </row>
    <row r="179" spans="1:15" ht="42" customHeight="1" x14ac:dyDescent="0.25">
      <c r="A179" s="33" t="s">
        <v>29</v>
      </c>
      <c r="B179" s="90" t="s">
        <v>130</v>
      </c>
      <c r="C179" s="91"/>
      <c r="D179" s="91"/>
      <c r="E179" s="92"/>
      <c r="F179" s="86">
        <v>0</v>
      </c>
      <c r="G179" s="86"/>
      <c r="H179" s="86"/>
      <c r="I179" s="28"/>
      <c r="J179" s="86">
        <v>0.49</v>
      </c>
      <c r="K179" s="86"/>
      <c r="L179" s="28"/>
      <c r="M179" s="28">
        <f>F179+J179</f>
        <v>0.49</v>
      </c>
    </row>
    <row r="180" spans="1:15" x14ac:dyDescent="0.25">
      <c r="A180" s="59" t="s">
        <v>3</v>
      </c>
      <c r="B180" s="110"/>
      <c r="C180" s="111"/>
      <c r="D180" s="111"/>
      <c r="E180" s="112"/>
      <c r="F180" s="115">
        <f>F168+F171+F173+F175+F178+F179</f>
        <v>19.849999999999998</v>
      </c>
      <c r="G180" s="146"/>
      <c r="H180" s="116"/>
      <c r="I180" s="34"/>
      <c r="J180" s="113">
        <f>J168+J171+J173+J175+J178+J179</f>
        <v>5.7</v>
      </c>
      <c r="K180" s="116"/>
      <c r="L180" s="34"/>
      <c r="M180" s="73">
        <f>M168+M171+M173+M175+M178+M179</f>
        <v>25.549999999999997</v>
      </c>
    </row>
    <row r="181" spans="1:15" ht="23.1" customHeight="1" x14ac:dyDescent="0.25">
      <c r="A181" s="107" t="s">
        <v>163</v>
      </c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</row>
    <row r="182" spans="1:15" ht="25.5" customHeight="1" x14ac:dyDescent="0.25">
      <c r="A182" s="33" t="s">
        <v>30</v>
      </c>
      <c r="B182" s="89" t="s">
        <v>43</v>
      </c>
      <c r="C182" s="89"/>
      <c r="D182" s="89"/>
      <c r="E182" s="89"/>
      <c r="F182" s="99"/>
      <c r="G182" s="100"/>
      <c r="H182" s="100"/>
      <c r="I182" s="100"/>
      <c r="J182" s="100"/>
      <c r="K182" s="100"/>
      <c r="L182" s="100"/>
      <c r="M182" s="101"/>
    </row>
    <row r="183" spans="1:15" ht="18" customHeight="1" x14ac:dyDescent="0.25">
      <c r="A183" s="33" t="s">
        <v>16</v>
      </c>
      <c r="B183" s="90" t="s">
        <v>44</v>
      </c>
      <c r="C183" s="91"/>
      <c r="D183" s="91"/>
      <c r="E183" s="92"/>
      <c r="F183" s="86">
        <v>0.06</v>
      </c>
      <c r="G183" s="86"/>
      <c r="H183" s="86"/>
      <c r="I183" s="28"/>
      <c r="J183" s="86">
        <v>0.62</v>
      </c>
      <c r="K183" s="86">
        <v>0.62</v>
      </c>
      <c r="L183" s="28"/>
      <c r="M183" s="28">
        <f>F183+J183</f>
        <v>0.67999999999999994</v>
      </c>
    </row>
    <row r="184" spans="1:15" ht="15.75" customHeight="1" x14ac:dyDescent="0.25">
      <c r="A184" s="28">
        <v>1</v>
      </c>
      <c r="B184" s="89" t="s">
        <v>45</v>
      </c>
      <c r="C184" s="89"/>
      <c r="D184" s="89"/>
      <c r="E184" s="89"/>
      <c r="F184" s="99"/>
      <c r="G184" s="100"/>
      <c r="H184" s="100"/>
      <c r="I184" s="100"/>
      <c r="J184" s="100"/>
      <c r="K184" s="100"/>
      <c r="L184" s="100"/>
      <c r="M184" s="101"/>
    </row>
    <row r="185" spans="1:15" ht="15.75" customHeight="1" x14ac:dyDescent="0.25">
      <c r="A185" s="33" t="s">
        <v>32</v>
      </c>
      <c r="B185" s="89" t="s">
        <v>46</v>
      </c>
      <c r="C185" s="89"/>
      <c r="D185" s="89"/>
      <c r="E185" s="89"/>
      <c r="F185" s="99"/>
      <c r="G185" s="100"/>
      <c r="H185" s="100"/>
      <c r="I185" s="100"/>
      <c r="J185" s="100"/>
      <c r="K185" s="100"/>
      <c r="L185" s="100"/>
      <c r="M185" s="101"/>
    </row>
    <row r="186" spans="1:15" ht="14.25" customHeight="1" x14ac:dyDescent="0.25">
      <c r="A186" s="33" t="s">
        <v>42</v>
      </c>
      <c r="B186" s="90" t="s">
        <v>47</v>
      </c>
      <c r="C186" s="91"/>
      <c r="D186" s="91"/>
      <c r="E186" s="92"/>
      <c r="F186" s="86">
        <v>0.67</v>
      </c>
      <c r="G186" s="86"/>
      <c r="H186" s="86"/>
      <c r="I186" s="28"/>
      <c r="J186" s="86">
        <v>0.04</v>
      </c>
      <c r="K186" s="86"/>
      <c r="L186" s="28"/>
      <c r="M186" s="28">
        <f>F186+J186</f>
        <v>0.71000000000000008</v>
      </c>
    </row>
    <row r="187" spans="1:15" ht="15.75" customHeight="1" x14ac:dyDescent="0.25">
      <c r="A187" s="28" t="s">
        <v>0</v>
      </c>
      <c r="B187" s="89" t="s">
        <v>14</v>
      </c>
      <c r="C187" s="89"/>
      <c r="D187" s="89"/>
      <c r="E187" s="89"/>
      <c r="F187" s="99"/>
      <c r="G187" s="100"/>
      <c r="H187" s="100"/>
      <c r="I187" s="100"/>
      <c r="J187" s="100"/>
      <c r="K187" s="100"/>
      <c r="L187" s="100"/>
      <c r="M187" s="101"/>
    </row>
    <row r="188" spans="1:15" ht="28.5" customHeight="1" x14ac:dyDescent="0.25">
      <c r="A188" s="28" t="s">
        <v>164</v>
      </c>
      <c r="B188" s="90" t="s">
        <v>48</v>
      </c>
      <c r="C188" s="91"/>
      <c r="D188" s="91"/>
      <c r="E188" s="92"/>
      <c r="F188" s="86">
        <v>1.92</v>
      </c>
      <c r="G188" s="86"/>
      <c r="H188" s="86"/>
      <c r="I188" s="41"/>
      <c r="J188" s="86">
        <v>0.83</v>
      </c>
      <c r="K188" s="86"/>
      <c r="L188" s="41"/>
      <c r="M188" s="28">
        <f>F188+J188</f>
        <v>2.75</v>
      </c>
    </row>
    <row r="189" spans="1:15" ht="25.5" customHeight="1" x14ac:dyDescent="0.25">
      <c r="A189" s="28">
        <v>1.4</v>
      </c>
      <c r="B189" s="89" t="s">
        <v>49</v>
      </c>
      <c r="C189" s="89"/>
      <c r="D189" s="89"/>
      <c r="E189" s="89"/>
      <c r="F189" s="99"/>
      <c r="G189" s="100"/>
      <c r="H189" s="100"/>
      <c r="I189" s="100"/>
      <c r="J189" s="100"/>
      <c r="K189" s="100"/>
      <c r="L189" s="100"/>
      <c r="M189" s="101"/>
    </row>
    <row r="190" spans="1:15" ht="25.5" customHeight="1" x14ac:dyDescent="0.25">
      <c r="A190" s="33" t="s">
        <v>52</v>
      </c>
      <c r="B190" s="90" t="s">
        <v>146</v>
      </c>
      <c r="C190" s="91"/>
      <c r="D190" s="91"/>
      <c r="E190" s="92"/>
      <c r="F190" s="86">
        <v>0.75</v>
      </c>
      <c r="G190" s="86"/>
      <c r="H190" s="86"/>
      <c r="I190" s="41"/>
      <c r="J190" s="86">
        <v>0.52</v>
      </c>
      <c r="K190" s="86"/>
      <c r="L190" s="41"/>
      <c r="M190" s="28">
        <f>F190+J190</f>
        <v>1.27</v>
      </c>
    </row>
    <row r="191" spans="1:15" ht="25.5" customHeight="1" x14ac:dyDescent="0.25">
      <c r="A191" s="33" t="s">
        <v>64</v>
      </c>
      <c r="B191" s="89" t="s">
        <v>111</v>
      </c>
      <c r="C191" s="89"/>
      <c r="D191" s="89"/>
      <c r="E191" s="89"/>
      <c r="F191" s="99"/>
      <c r="G191" s="100"/>
      <c r="H191" s="100"/>
      <c r="I191" s="100"/>
      <c r="J191" s="100"/>
      <c r="K191" s="100"/>
      <c r="L191" s="100"/>
      <c r="M191" s="101"/>
      <c r="O191" s="37"/>
    </row>
    <row r="192" spans="1:15" ht="38.25" customHeight="1" x14ac:dyDescent="0.25">
      <c r="A192" s="33" t="s">
        <v>68</v>
      </c>
      <c r="B192" s="124" t="s">
        <v>108</v>
      </c>
      <c r="C192" s="125"/>
      <c r="D192" s="125"/>
      <c r="E192" s="126"/>
      <c r="F192" s="122">
        <v>16.7</v>
      </c>
      <c r="G192" s="122"/>
      <c r="H192" s="122"/>
      <c r="I192" s="28"/>
      <c r="J192" s="122">
        <v>3.2</v>
      </c>
      <c r="K192" s="122"/>
      <c r="L192" s="28"/>
      <c r="M192" s="29">
        <f>F192+J192</f>
        <v>19.899999999999999</v>
      </c>
    </row>
    <row r="193" spans="1:15" ht="39.75" customHeight="1" x14ac:dyDescent="0.25">
      <c r="A193" s="33" t="s">
        <v>29</v>
      </c>
      <c r="B193" s="90" t="s">
        <v>130</v>
      </c>
      <c r="C193" s="91"/>
      <c r="D193" s="91"/>
      <c r="E193" s="92"/>
      <c r="F193" s="86">
        <v>0</v>
      </c>
      <c r="G193" s="86"/>
      <c r="H193" s="86"/>
      <c r="I193" s="28"/>
      <c r="J193" s="86">
        <v>0.49</v>
      </c>
      <c r="K193" s="86"/>
      <c r="L193" s="28"/>
      <c r="M193" s="28">
        <f>F193+J193</f>
        <v>0.49</v>
      </c>
    </row>
    <row r="194" spans="1:15" ht="17.25" customHeight="1" x14ac:dyDescent="0.25">
      <c r="A194" s="43" t="s">
        <v>3</v>
      </c>
      <c r="B194" s="99"/>
      <c r="C194" s="100"/>
      <c r="D194" s="100"/>
      <c r="E194" s="101"/>
      <c r="F194" s="149">
        <f>F183+F186+F188+F190+F192+F193</f>
        <v>20.099999999999998</v>
      </c>
      <c r="G194" s="100"/>
      <c r="H194" s="101"/>
      <c r="I194" s="32"/>
      <c r="J194" s="149">
        <f>J183+J186+J188+J190+J192+J193</f>
        <v>5.7</v>
      </c>
      <c r="K194" s="101"/>
      <c r="L194" s="32"/>
      <c r="M194" s="74">
        <f>M183+M186+M188+M190+M192+M193</f>
        <v>25.799999999999997</v>
      </c>
    </row>
    <row r="195" spans="1:15" ht="15" customHeight="1" x14ac:dyDescent="0.25">
      <c r="A195" s="107" t="s">
        <v>165</v>
      </c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</row>
    <row r="196" spans="1:15" ht="16.5" customHeight="1" x14ac:dyDescent="0.25">
      <c r="A196" s="107" t="s">
        <v>166</v>
      </c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</row>
    <row r="197" spans="1:15" ht="25.5" customHeight="1" x14ac:dyDescent="0.25">
      <c r="A197" s="85" t="s">
        <v>30</v>
      </c>
      <c r="B197" s="85"/>
      <c r="C197" s="89" t="s">
        <v>43</v>
      </c>
      <c r="D197" s="89"/>
      <c r="E197" s="89"/>
      <c r="F197" s="89"/>
      <c r="G197" s="99"/>
      <c r="H197" s="100"/>
      <c r="I197" s="100"/>
      <c r="J197" s="100"/>
      <c r="K197" s="100"/>
      <c r="L197" s="100"/>
      <c r="M197" s="101"/>
    </row>
    <row r="198" spans="1:15" ht="16.5" customHeight="1" x14ac:dyDescent="0.25">
      <c r="A198" s="85" t="s">
        <v>16</v>
      </c>
      <c r="B198" s="85"/>
      <c r="C198" s="90" t="s">
        <v>44</v>
      </c>
      <c r="D198" s="91"/>
      <c r="E198" s="91"/>
      <c r="F198" s="92"/>
      <c r="G198" s="86">
        <v>0.06</v>
      </c>
      <c r="H198" s="86"/>
      <c r="I198" s="28"/>
      <c r="J198" s="86">
        <v>0.62</v>
      </c>
      <c r="K198" s="86">
        <v>0.62</v>
      </c>
      <c r="L198" s="28"/>
      <c r="M198" s="28">
        <f>G198+J198</f>
        <v>0.67999999999999994</v>
      </c>
    </row>
    <row r="199" spans="1:15" ht="15.75" customHeight="1" x14ac:dyDescent="0.25">
      <c r="A199" s="86">
        <v>1</v>
      </c>
      <c r="B199" s="86"/>
      <c r="C199" s="89" t="s">
        <v>45</v>
      </c>
      <c r="D199" s="89"/>
      <c r="E199" s="89"/>
      <c r="F199" s="89"/>
      <c r="G199" s="99"/>
      <c r="H199" s="100"/>
      <c r="I199" s="100"/>
      <c r="J199" s="100"/>
      <c r="K199" s="100"/>
      <c r="L199" s="100"/>
      <c r="M199" s="101"/>
    </row>
    <row r="200" spans="1:15" ht="15.75" customHeight="1" x14ac:dyDescent="0.25">
      <c r="A200" s="85" t="s">
        <v>32</v>
      </c>
      <c r="B200" s="85"/>
      <c r="C200" s="89" t="s">
        <v>46</v>
      </c>
      <c r="D200" s="89"/>
      <c r="E200" s="89"/>
      <c r="F200" s="89"/>
      <c r="G200" s="99"/>
      <c r="H200" s="100"/>
      <c r="I200" s="100"/>
      <c r="J200" s="100"/>
      <c r="K200" s="100"/>
      <c r="L200" s="100"/>
      <c r="M200" s="101"/>
    </row>
    <row r="201" spans="1:15" ht="17.25" customHeight="1" x14ac:dyDescent="0.25">
      <c r="A201" s="85" t="s">
        <v>42</v>
      </c>
      <c r="B201" s="85"/>
      <c r="C201" s="90" t="s">
        <v>47</v>
      </c>
      <c r="D201" s="91"/>
      <c r="E201" s="91"/>
      <c r="F201" s="92"/>
      <c r="G201" s="86">
        <v>0.67</v>
      </c>
      <c r="H201" s="86"/>
      <c r="I201" s="28"/>
      <c r="J201" s="86">
        <v>0.04</v>
      </c>
      <c r="K201" s="86"/>
      <c r="L201" s="28"/>
      <c r="M201" s="28">
        <f>G201+J201</f>
        <v>0.71000000000000008</v>
      </c>
    </row>
    <row r="202" spans="1:15" ht="15.75" customHeight="1" x14ac:dyDescent="0.25">
      <c r="A202" s="93" t="s">
        <v>0</v>
      </c>
      <c r="B202" s="93"/>
      <c r="C202" s="123" t="s">
        <v>14</v>
      </c>
      <c r="D202" s="123"/>
      <c r="E202" s="123"/>
      <c r="F202" s="123"/>
      <c r="G202" s="99"/>
      <c r="H202" s="100"/>
      <c r="I202" s="100"/>
      <c r="J202" s="100"/>
      <c r="K202" s="100"/>
      <c r="L202" s="100"/>
      <c r="M202" s="101"/>
    </row>
    <row r="203" spans="1:15" ht="29.25" customHeight="1" x14ac:dyDescent="0.25">
      <c r="A203" s="85" t="s">
        <v>18</v>
      </c>
      <c r="B203" s="85"/>
      <c r="C203" s="90" t="s">
        <v>48</v>
      </c>
      <c r="D203" s="91"/>
      <c r="E203" s="91"/>
      <c r="F203" s="92"/>
      <c r="G203" s="86">
        <v>1.92</v>
      </c>
      <c r="H203" s="86"/>
      <c r="I203" s="41"/>
      <c r="J203" s="86">
        <v>0.83</v>
      </c>
      <c r="K203" s="86"/>
      <c r="L203" s="41"/>
      <c r="M203" s="28">
        <f>G203+J203</f>
        <v>2.75</v>
      </c>
    </row>
    <row r="204" spans="1:15" ht="16.5" customHeight="1" x14ac:dyDescent="0.25">
      <c r="A204" s="86" t="s">
        <v>8</v>
      </c>
      <c r="B204" s="86"/>
      <c r="C204" s="89" t="s">
        <v>49</v>
      </c>
      <c r="D204" s="89"/>
      <c r="E204" s="89"/>
      <c r="F204" s="89"/>
      <c r="G204" s="99"/>
      <c r="H204" s="100"/>
      <c r="I204" s="100"/>
      <c r="J204" s="100"/>
      <c r="K204" s="100"/>
      <c r="L204" s="100"/>
      <c r="M204" s="101"/>
    </row>
    <row r="205" spans="1:15" ht="25.5" customHeight="1" x14ac:dyDescent="0.25">
      <c r="A205" s="85" t="s">
        <v>52</v>
      </c>
      <c r="B205" s="85"/>
      <c r="C205" s="90" t="s">
        <v>146</v>
      </c>
      <c r="D205" s="91"/>
      <c r="E205" s="91"/>
      <c r="F205" s="92"/>
      <c r="G205" s="86">
        <v>0.75</v>
      </c>
      <c r="H205" s="86"/>
      <c r="I205" s="41"/>
      <c r="J205" s="86">
        <v>0.52</v>
      </c>
      <c r="K205" s="86"/>
      <c r="L205" s="41"/>
      <c r="M205" s="28">
        <f>G205+J205</f>
        <v>1.27</v>
      </c>
      <c r="O205" s="37"/>
    </row>
    <row r="206" spans="1:15" ht="25.5" customHeight="1" x14ac:dyDescent="0.25">
      <c r="A206" s="87" t="s">
        <v>64</v>
      </c>
      <c r="B206" s="88"/>
      <c r="C206" s="90" t="s">
        <v>111</v>
      </c>
      <c r="D206" s="91"/>
      <c r="E206" s="91"/>
      <c r="F206" s="92"/>
      <c r="G206" s="99"/>
      <c r="H206" s="100"/>
      <c r="I206" s="100"/>
      <c r="J206" s="100"/>
      <c r="K206" s="100"/>
      <c r="L206" s="100"/>
      <c r="M206" s="101"/>
    </row>
    <row r="207" spans="1:15" ht="29.25" customHeight="1" x14ac:dyDescent="0.25">
      <c r="A207" s="85" t="s">
        <v>68</v>
      </c>
      <c r="B207" s="85"/>
      <c r="C207" s="124" t="s">
        <v>112</v>
      </c>
      <c r="D207" s="125"/>
      <c r="E207" s="125"/>
      <c r="F207" s="126"/>
      <c r="G207" s="86">
        <v>17.96</v>
      </c>
      <c r="H207" s="86"/>
      <c r="I207" s="28"/>
      <c r="J207" s="122">
        <v>3.2</v>
      </c>
      <c r="K207" s="122"/>
      <c r="L207" s="28"/>
      <c r="M207" s="29">
        <f>G207+J207</f>
        <v>21.16</v>
      </c>
    </row>
    <row r="208" spans="1:15" ht="39.75" customHeight="1" x14ac:dyDescent="0.25">
      <c r="A208" s="85" t="s">
        <v>29</v>
      </c>
      <c r="B208" s="85"/>
      <c r="C208" s="90" t="s">
        <v>130</v>
      </c>
      <c r="D208" s="91"/>
      <c r="E208" s="91"/>
      <c r="F208" s="92"/>
      <c r="G208" s="86">
        <v>0</v>
      </c>
      <c r="H208" s="86"/>
      <c r="I208" s="28"/>
      <c r="J208" s="86">
        <v>0.49</v>
      </c>
      <c r="K208" s="86"/>
      <c r="L208" s="28"/>
      <c r="M208" s="28">
        <f>G208+J208</f>
        <v>0.49</v>
      </c>
    </row>
    <row r="209" spans="1:17" x14ac:dyDescent="0.25">
      <c r="A209" s="130" t="s">
        <v>3</v>
      </c>
      <c r="B209" s="131"/>
      <c r="C209" s="110"/>
      <c r="D209" s="111"/>
      <c r="E209" s="111"/>
      <c r="F209" s="112"/>
      <c r="G209" s="138">
        <f>G198+G201+G203+G205+G207+G208</f>
        <v>21.36</v>
      </c>
      <c r="H209" s="140"/>
      <c r="I209" s="38"/>
      <c r="J209" s="168">
        <f>J198+J201+J203+J205+J207+J208</f>
        <v>5.7</v>
      </c>
      <c r="K209" s="140"/>
      <c r="L209" s="38"/>
      <c r="M209" s="60">
        <f>M198+M201+M203+M205+M207+M208</f>
        <v>27.06</v>
      </c>
    </row>
    <row r="210" spans="1:17" ht="18.75" customHeight="1" x14ac:dyDescent="0.25">
      <c r="A210" s="107" t="s">
        <v>167</v>
      </c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</row>
    <row r="211" spans="1:17" ht="21" customHeight="1" x14ac:dyDescent="0.25">
      <c r="A211" s="107" t="s">
        <v>168</v>
      </c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</row>
    <row r="212" spans="1:17" ht="25.5" customHeight="1" x14ac:dyDescent="0.25">
      <c r="A212" s="85" t="s">
        <v>30</v>
      </c>
      <c r="B212" s="85"/>
      <c r="C212" s="86" t="s">
        <v>43</v>
      </c>
      <c r="D212" s="86"/>
      <c r="E212" s="86"/>
      <c r="F212" s="86"/>
      <c r="G212" s="99"/>
      <c r="H212" s="100"/>
      <c r="I212" s="100"/>
      <c r="J212" s="100"/>
      <c r="K212" s="100"/>
      <c r="L212" s="100"/>
      <c r="M212" s="101"/>
    </row>
    <row r="213" spans="1:17" ht="13.5" customHeight="1" x14ac:dyDescent="0.25">
      <c r="A213" s="85" t="s">
        <v>16</v>
      </c>
      <c r="B213" s="85"/>
      <c r="C213" s="90" t="s">
        <v>44</v>
      </c>
      <c r="D213" s="91"/>
      <c r="E213" s="91"/>
      <c r="F213" s="92"/>
      <c r="G213" s="86">
        <v>0.06</v>
      </c>
      <c r="H213" s="86"/>
      <c r="I213" s="28"/>
      <c r="J213" s="86">
        <v>0.62</v>
      </c>
      <c r="K213" s="86">
        <v>0.62</v>
      </c>
      <c r="L213" s="28"/>
      <c r="M213" s="28">
        <f>G213+J213</f>
        <v>0.67999999999999994</v>
      </c>
    </row>
    <row r="214" spans="1:17" ht="15.75" customHeight="1" x14ac:dyDescent="0.25">
      <c r="A214" s="86">
        <v>1</v>
      </c>
      <c r="B214" s="86"/>
      <c r="C214" s="89" t="s">
        <v>45</v>
      </c>
      <c r="D214" s="89"/>
      <c r="E214" s="89"/>
      <c r="F214" s="89"/>
      <c r="G214" s="99"/>
      <c r="H214" s="100"/>
      <c r="I214" s="100"/>
      <c r="J214" s="100"/>
      <c r="K214" s="100"/>
      <c r="L214" s="100"/>
      <c r="M214" s="101"/>
    </row>
    <row r="215" spans="1:17" ht="15.75" customHeight="1" x14ac:dyDescent="0.25">
      <c r="A215" s="85" t="s">
        <v>32</v>
      </c>
      <c r="B215" s="85"/>
      <c r="C215" s="89" t="s">
        <v>46</v>
      </c>
      <c r="D215" s="89"/>
      <c r="E215" s="89"/>
      <c r="F215" s="89"/>
      <c r="G215" s="99"/>
      <c r="H215" s="100"/>
      <c r="I215" s="100"/>
      <c r="J215" s="100"/>
      <c r="K215" s="100"/>
      <c r="L215" s="100"/>
      <c r="M215" s="101"/>
    </row>
    <row r="216" spans="1:17" ht="15" customHeight="1" x14ac:dyDescent="0.25">
      <c r="A216" s="85" t="s">
        <v>42</v>
      </c>
      <c r="B216" s="85"/>
      <c r="C216" s="90" t="s">
        <v>47</v>
      </c>
      <c r="D216" s="91"/>
      <c r="E216" s="91"/>
      <c r="F216" s="92"/>
      <c r="G216" s="86">
        <v>0.67</v>
      </c>
      <c r="H216" s="86"/>
      <c r="I216" s="28"/>
      <c r="J216" s="86">
        <v>0.04</v>
      </c>
      <c r="K216" s="86"/>
      <c r="L216" s="28"/>
      <c r="M216" s="28">
        <f>G216+J216</f>
        <v>0.71000000000000008</v>
      </c>
    </row>
    <row r="217" spans="1:17" ht="15.75" customHeight="1" x14ac:dyDescent="0.25">
      <c r="A217" s="93" t="s">
        <v>0</v>
      </c>
      <c r="B217" s="93"/>
      <c r="C217" s="89" t="s">
        <v>14</v>
      </c>
      <c r="D217" s="89"/>
      <c r="E217" s="89"/>
      <c r="F217" s="89"/>
      <c r="G217" s="99"/>
      <c r="H217" s="100"/>
      <c r="I217" s="100"/>
      <c r="J217" s="100"/>
      <c r="K217" s="100"/>
      <c r="L217" s="100"/>
      <c r="M217" s="101"/>
    </row>
    <row r="218" spans="1:17" ht="28.5" customHeight="1" x14ac:dyDescent="0.25">
      <c r="A218" s="121" t="s">
        <v>18</v>
      </c>
      <c r="B218" s="121"/>
      <c r="C218" s="90" t="s">
        <v>48</v>
      </c>
      <c r="D218" s="91"/>
      <c r="E218" s="91"/>
      <c r="F218" s="92"/>
      <c r="G218" s="93">
        <v>1.92</v>
      </c>
      <c r="H218" s="93"/>
      <c r="I218" s="30"/>
      <c r="J218" s="93">
        <v>0.83</v>
      </c>
      <c r="K218" s="93"/>
      <c r="L218" s="30"/>
      <c r="M218" s="30">
        <f>G218+J218</f>
        <v>2.75</v>
      </c>
    </row>
    <row r="219" spans="1:17" ht="18" customHeight="1" x14ac:dyDescent="0.25">
      <c r="A219" s="86" t="s">
        <v>8</v>
      </c>
      <c r="B219" s="86"/>
      <c r="C219" s="90" t="s">
        <v>49</v>
      </c>
      <c r="D219" s="91"/>
      <c r="E219" s="91"/>
      <c r="F219" s="91"/>
      <c r="G219" s="91"/>
      <c r="H219" s="91"/>
      <c r="I219" s="91"/>
      <c r="J219" s="91"/>
      <c r="K219" s="91"/>
      <c r="L219" s="91"/>
      <c r="M219" s="92"/>
    </row>
    <row r="220" spans="1:17" ht="25.5" customHeight="1" x14ac:dyDescent="0.25">
      <c r="A220" s="120" t="s">
        <v>52</v>
      </c>
      <c r="B220" s="120"/>
      <c r="C220" s="90" t="s">
        <v>146</v>
      </c>
      <c r="D220" s="91"/>
      <c r="E220" s="91"/>
      <c r="F220" s="92"/>
      <c r="G220" s="86">
        <v>0.75</v>
      </c>
      <c r="H220" s="86"/>
      <c r="I220" s="41"/>
      <c r="J220" s="86">
        <v>0.52</v>
      </c>
      <c r="K220" s="86"/>
      <c r="L220" s="41"/>
      <c r="M220" s="28">
        <f>G220+J220</f>
        <v>1.27</v>
      </c>
    </row>
    <row r="221" spans="1:17" ht="20.25" customHeight="1" x14ac:dyDescent="0.25">
      <c r="A221" s="118" t="s">
        <v>69</v>
      </c>
      <c r="B221" s="119"/>
      <c r="C221" s="82" t="s">
        <v>81</v>
      </c>
      <c r="D221" s="83"/>
      <c r="E221" s="83"/>
      <c r="F221" s="83"/>
      <c r="G221" s="83"/>
      <c r="H221" s="83"/>
      <c r="I221" s="83"/>
      <c r="J221" s="83"/>
      <c r="K221" s="83"/>
      <c r="L221" s="83"/>
      <c r="M221" s="84"/>
    </row>
    <row r="222" spans="1:17" ht="25.5" customHeight="1" x14ac:dyDescent="0.25">
      <c r="A222" s="85" t="s">
        <v>70</v>
      </c>
      <c r="B222" s="85"/>
      <c r="C222" s="89" t="s">
        <v>169</v>
      </c>
      <c r="D222" s="89"/>
      <c r="E222" s="89"/>
      <c r="F222" s="89"/>
      <c r="G222" s="99"/>
      <c r="H222" s="100"/>
      <c r="I222" s="100"/>
      <c r="J222" s="100"/>
      <c r="K222" s="100"/>
      <c r="L222" s="100"/>
      <c r="M222" s="101"/>
    </row>
    <row r="223" spans="1:17" ht="31.5" customHeight="1" x14ac:dyDescent="0.25">
      <c r="A223" s="85" t="s">
        <v>71</v>
      </c>
      <c r="B223" s="85"/>
      <c r="C223" s="82" t="s">
        <v>87</v>
      </c>
      <c r="D223" s="83"/>
      <c r="E223" s="83"/>
      <c r="F223" s="83"/>
      <c r="G223" s="83"/>
      <c r="H223" s="83"/>
      <c r="I223" s="83"/>
      <c r="J223" s="83"/>
      <c r="K223" s="83"/>
      <c r="L223" s="83"/>
      <c r="M223" s="84"/>
    </row>
    <row r="224" spans="1:17" ht="76.5" customHeight="1" x14ac:dyDescent="0.25">
      <c r="A224" s="86" t="s">
        <v>72</v>
      </c>
      <c r="B224" s="86"/>
      <c r="C224" s="90" t="s">
        <v>170</v>
      </c>
      <c r="D224" s="91"/>
      <c r="E224" s="91"/>
      <c r="F224" s="92"/>
      <c r="G224" s="117">
        <v>1.52</v>
      </c>
      <c r="H224" s="117"/>
      <c r="I224" s="61"/>
      <c r="J224" s="86">
        <v>1.92</v>
      </c>
      <c r="K224" s="86"/>
      <c r="L224" s="28"/>
      <c r="M224" s="29">
        <f>G224+J224</f>
        <v>3.44</v>
      </c>
      <c r="Q224" s="62"/>
    </row>
    <row r="225" spans="1:16" ht="64.5" customHeight="1" x14ac:dyDescent="0.25">
      <c r="A225" s="86" t="s">
        <v>72</v>
      </c>
      <c r="B225" s="86"/>
      <c r="C225" s="90" t="s">
        <v>171</v>
      </c>
      <c r="D225" s="91"/>
      <c r="E225" s="91"/>
      <c r="F225" s="92"/>
      <c r="G225" s="117">
        <v>0.51</v>
      </c>
      <c r="H225" s="117"/>
      <c r="I225" s="61"/>
      <c r="J225" s="86">
        <v>1.92</v>
      </c>
      <c r="K225" s="86"/>
      <c r="L225" s="28"/>
      <c r="M225" s="28">
        <f>G225+J225</f>
        <v>2.4299999999999997</v>
      </c>
    </row>
    <row r="226" spans="1:16" ht="52.5" customHeight="1" x14ac:dyDescent="0.25">
      <c r="A226" s="86" t="s">
        <v>172</v>
      </c>
      <c r="B226" s="86"/>
      <c r="C226" s="90" t="s">
        <v>173</v>
      </c>
      <c r="D226" s="91"/>
      <c r="E226" s="91"/>
      <c r="F226" s="92"/>
      <c r="G226" s="106">
        <v>1.5</v>
      </c>
      <c r="H226" s="106"/>
      <c r="I226" s="61"/>
      <c r="J226" s="86">
        <v>1.92</v>
      </c>
      <c r="K226" s="86"/>
      <c r="L226" s="28"/>
      <c r="M226" s="28">
        <f>G226+J226</f>
        <v>3.42</v>
      </c>
      <c r="O226" s="37"/>
    </row>
    <row r="227" spans="1:16" ht="40.5" customHeight="1" x14ac:dyDescent="0.25">
      <c r="A227" s="85" t="s">
        <v>29</v>
      </c>
      <c r="B227" s="85"/>
      <c r="C227" s="90" t="s">
        <v>130</v>
      </c>
      <c r="D227" s="91"/>
      <c r="E227" s="91"/>
      <c r="F227" s="92"/>
      <c r="G227" s="86">
        <v>0</v>
      </c>
      <c r="H227" s="86"/>
      <c r="I227" s="28"/>
      <c r="J227" s="86">
        <v>0.49</v>
      </c>
      <c r="K227" s="86"/>
      <c r="L227" s="28"/>
      <c r="M227" s="28">
        <f>G227+J227</f>
        <v>0.49</v>
      </c>
      <c r="P227" s="37"/>
    </row>
    <row r="228" spans="1:16" ht="23.1" customHeight="1" x14ac:dyDescent="0.25">
      <c r="A228" s="108" t="s">
        <v>3</v>
      </c>
      <c r="B228" s="109"/>
      <c r="C228" s="110"/>
      <c r="D228" s="111"/>
      <c r="E228" s="111"/>
      <c r="F228" s="112"/>
      <c r="G228" s="113">
        <f>G213+G216+G218+G220+G224+G225+G226+G227</f>
        <v>6.93</v>
      </c>
      <c r="H228" s="114"/>
      <c r="I228" s="34"/>
      <c r="J228" s="115">
        <f>J213+J216+J218+J220+J224+J225+J226+J227</f>
        <v>8.26</v>
      </c>
      <c r="K228" s="116"/>
      <c r="L228" s="34"/>
      <c r="M228" s="27">
        <f>M213+M216+M218+M220+M224+M225+M226+M227</f>
        <v>15.19</v>
      </c>
    </row>
    <row r="229" spans="1:16" ht="18.75" customHeight="1" x14ac:dyDescent="0.25">
      <c r="A229" s="107" t="s">
        <v>174</v>
      </c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</row>
    <row r="230" spans="1:16" ht="13.5" customHeight="1" x14ac:dyDescent="0.25">
      <c r="A230" s="85" t="s">
        <v>30</v>
      </c>
      <c r="B230" s="85"/>
      <c r="C230" s="90" t="s">
        <v>43</v>
      </c>
      <c r="D230" s="91"/>
      <c r="E230" s="91"/>
      <c r="F230" s="91"/>
      <c r="G230" s="91"/>
      <c r="H230" s="91"/>
      <c r="I230" s="91"/>
      <c r="J230" s="91"/>
      <c r="K230" s="91"/>
      <c r="L230" s="91"/>
      <c r="M230" s="92"/>
    </row>
    <row r="231" spans="1:16" ht="16.5" customHeight="1" x14ac:dyDescent="0.25">
      <c r="A231" s="85" t="s">
        <v>16</v>
      </c>
      <c r="B231" s="85"/>
      <c r="C231" s="90" t="s">
        <v>44</v>
      </c>
      <c r="D231" s="91"/>
      <c r="E231" s="91"/>
      <c r="F231" s="92"/>
      <c r="G231" s="99">
        <v>0.06</v>
      </c>
      <c r="H231" s="101"/>
      <c r="I231" s="36"/>
      <c r="J231" s="99">
        <v>0.62</v>
      </c>
      <c r="K231" s="101"/>
      <c r="L231" s="36"/>
      <c r="M231" s="36">
        <f>G231+J231</f>
        <v>0.67999999999999994</v>
      </c>
    </row>
    <row r="232" spans="1:16" ht="15.75" customHeight="1" x14ac:dyDescent="0.25">
      <c r="A232" s="86">
        <v>1</v>
      </c>
      <c r="B232" s="86"/>
      <c r="C232" s="89" t="s">
        <v>45</v>
      </c>
      <c r="D232" s="89"/>
      <c r="E232" s="89"/>
      <c r="F232" s="89"/>
      <c r="G232" s="99"/>
      <c r="H232" s="100"/>
      <c r="I232" s="100"/>
      <c r="J232" s="100"/>
      <c r="K232" s="100"/>
      <c r="L232" s="100"/>
      <c r="M232" s="101"/>
    </row>
    <row r="233" spans="1:16" ht="15.75" customHeight="1" x14ac:dyDescent="0.25">
      <c r="A233" s="85" t="s">
        <v>32</v>
      </c>
      <c r="B233" s="85"/>
      <c r="C233" s="89" t="s">
        <v>46</v>
      </c>
      <c r="D233" s="89"/>
      <c r="E233" s="89"/>
      <c r="F233" s="89"/>
      <c r="G233" s="99"/>
      <c r="H233" s="100"/>
      <c r="I233" s="100"/>
      <c r="J233" s="100"/>
      <c r="K233" s="100"/>
      <c r="L233" s="100"/>
      <c r="M233" s="101"/>
    </row>
    <row r="234" spans="1:16" ht="15" customHeight="1" x14ac:dyDescent="0.25">
      <c r="A234" s="85" t="s">
        <v>42</v>
      </c>
      <c r="B234" s="85"/>
      <c r="C234" s="90" t="s">
        <v>47</v>
      </c>
      <c r="D234" s="91"/>
      <c r="E234" s="91"/>
      <c r="F234" s="92"/>
      <c r="G234" s="86">
        <v>0.67</v>
      </c>
      <c r="H234" s="86"/>
      <c r="I234" s="28"/>
      <c r="J234" s="86">
        <v>0.04</v>
      </c>
      <c r="K234" s="86"/>
      <c r="L234" s="28"/>
      <c r="M234" s="28">
        <f>G234+J234</f>
        <v>0.71000000000000008</v>
      </c>
    </row>
    <row r="235" spans="1:16" ht="15.75" customHeight="1" x14ac:dyDescent="0.25">
      <c r="A235" s="86" t="s">
        <v>0</v>
      </c>
      <c r="B235" s="86"/>
      <c r="C235" s="89" t="s">
        <v>14</v>
      </c>
      <c r="D235" s="89"/>
      <c r="E235" s="89"/>
      <c r="F235" s="89"/>
      <c r="G235" s="99"/>
      <c r="H235" s="100"/>
      <c r="I235" s="100"/>
      <c r="J235" s="100"/>
      <c r="K235" s="100"/>
      <c r="L235" s="100"/>
      <c r="M235" s="101"/>
    </row>
    <row r="236" spans="1:16" ht="26.25" customHeight="1" x14ac:dyDescent="0.25">
      <c r="A236" s="85" t="s">
        <v>18</v>
      </c>
      <c r="B236" s="85"/>
      <c r="C236" s="90" t="s">
        <v>48</v>
      </c>
      <c r="D236" s="91"/>
      <c r="E236" s="91"/>
      <c r="F236" s="92"/>
      <c r="G236" s="86">
        <v>1.92</v>
      </c>
      <c r="H236" s="86"/>
      <c r="I236" s="41"/>
      <c r="J236" s="86">
        <v>0.83</v>
      </c>
      <c r="K236" s="86"/>
      <c r="L236" s="41"/>
      <c r="M236" s="28">
        <f>G236+J236</f>
        <v>2.75</v>
      </c>
    </row>
    <row r="237" spans="1:16" ht="17.25" customHeight="1" x14ac:dyDescent="0.25">
      <c r="A237" s="86" t="s">
        <v>8</v>
      </c>
      <c r="B237" s="86"/>
      <c r="C237" s="89" t="s">
        <v>49</v>
      </c>
      <c r="D237" s="89"/>
      <c r="E237" s="89"/>
      <c r="F237" s="89"/>
      <c r="G237" s="99"/>
      <c r="H237" s="100"/>
      <c r="I237" s="100"/>
      <c r="J237" s="100"/>
      <c r="K237" s="100"/>
      <c r="L237" s="100"/>
      <c r="M237" s="101"/>
    </row>
    <row r="238" spans="1:16" ht="25.5" customHeight="1" x14ac:dyDescent="0.25">
      <c r="A238" s="85" t="s">
        <v>52</v>
      </c>
      <c r="B238" s="85"/>
      <c r="C238" s="90" t="s">
        <v>146</v>
      </c>
      <c r="D238" s="91"/>
      <c r="E238" s="91"/>
      <c r="F238" s="92"/>
      <c r="G238" s="86">
        <v>0.75</v>
      </c>
      <c r="H238" s="86"/>
      <c r="I238" s="41"/>
      <c r="J238" s="86">
        <v>0.52</v>
      </c>
      <c r="K238" s="86"/>
      <c r="L238" s="41"/>
      <c r="M238" s="28">
        <f>G238+J238</f>
        <v>1.27</v>
      </c>
    </row>
    <row r="239" spans="1:16" ht="52.5" customHeight="1" x14ac:dyDescent="0.25">
      <c r="A239" s="105" t="s">
        <v>78</v>
      </c>
      <c r="B239" s="105"/>
      <c r="C239" s="90" t="s">
        <v>175</v>
      </c>
      <c r="D239" s="91"/>
      <c r="E239" s="91"/>
      <c r="F239" s="92"/>
      <c r="G239" s="86">
        <v>96.78</v>
      </c>
      <c r="H239" s="86"/>
      <c r="I239" s="41"/>
      <c r="J239" s="86">
        <v>25.74</v>
      </c>
      <c r="K239" s="86"/>
      <c r="L239" s="41"/>
      <c r="M239" s="28">
        <f>G239+J239</f>
        <v>122.52</v>
      </c>
    </row>
    <row r="240" spans="1:16" ht="37.5" customHeight="1" x14ac:dyDescent="0.25">
      <c r="A240" s="85" t="s">
        <v>29</v>
      </c>
      <c r="B240" s="85"/>
      <c r="C240" s="90" t="s">
        <v>130</v>
      </c>
      <c r="D240" s="91"/>
      <c r="E240" s="91"/>
      <c r="F240" s="92"/>
      <c r="G240" s="86">
        <v>0</v>
      </c>
      <c r="H240" s="86"/>
      <c r="I240" s="41"/>
      <c r="J240" s="86">
        <v>0.49</v>
      </c>
      <c r="K240" s="86"/>
      <c r="L240" s="41"/>
      <c r="M240" s="28">
        <f>G240+J240</f>
        <v>0.49</v>
      </c>
    </row>
    <row r="241" spans="1:13" ht="15.75" customHeight="1" x14ac:dyDescent="0.25">
      <c r="A241" s="102" t="s">
        <v>3</v>
      </c>
      <c r="B241" s="102"/>
      <c r="C241" s="99"/>
      <c r="D241" s="100"/>
      <c r="E241" s="100"/>
      <c r="F241" s="101"/>
      <c r="G241" s="86">
        <f>G231+G234+G236+G238+G239+G240</f>
        <v>100.18</v>
      </c>
      <c r="H241" s="86"/>
      <c r="I241" s="41"/>
      <c r="J241" s="86">
        <f>J231+J234+J236+J238+J239+J240</f>
        <v>28.24</v>
      </c>
      <c r="K241" s="86"/>
      <c r="L241" s="41"/>
      <c r="M241" s="63">
        <f>M231+M234+M236+M238+M239+M240</f>
        <v>128.41999999999999</v>
      </c>
    </row>
    <row r="242" spans="1:13" ht="26.1" customHeight="1" x14ac:dyDescent="0.25">
      <c r="A242" s="103" t="s">
        <v>176</v>
      </c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</row>
    <row r="243" spans="1:13" ht="25.5" customHeight="1" x14ac:dyDescent="0.25">
      <c r="A243" s="85" t="s">
        <v>15</v>
      </c>
      <c r="B243" s="85"/>
      <c r="C243" s="89" t="s">
        <v>43</v>
      </c>
      <c r="D243" s="89"/>
      <c r="E243" s="89"/>
      <c r="F243" s="89"/>
      <c r="G243" s="99"/>
      <c r="H243" s="100"/>
      <c r="I243" s="100"/>
      <c r="J243" s="100"/>
      <c r="K243" s="100"/>
      <c r="L243" s="100"/>
      <c r="M243" s="101"/>
    </row>
    <row r="244" spans="1:13" ht="17.25" customHeight="1" x14ac:dyDescent="0.25">
      <c r="A244" s="86" t="s">
        <v>16</v>
      </c>
      <c r="B244" s="86"/>
      <c r="C244" s="96" t="s">
        <v>44</v>
      </c>
      <c r="D244" s="97"/>
      <c r="E244" s="97"/>
      <c r="F244" s="98"/>
      <c r="G244" s="86">
        <v>0.06</v>
      </c>
      <c r="H244" s="86"/>
      <c r="I244" s="28"/>
      <c r="J244" s="86">
        <v>0.62</v>
      </c>
      <c r="K244" s="86">
        <v>0.62</v>
      </c>
      <c r="L244" s="28"/>
      <c r="M244" s="28">
        <f>G244+J244</f>
        <v>0.67999999999999994</v>
      </c>
    </row>
    <row r="245" spans="1:13" ht="15.75" customHeight="1" x14ac:dyDescent="0.25">
      <c r="A245" s="85" t="s">
        <v>73</v>
      </c>
      <c r="B245" s="85"/>
      <c r="C245" s="95" t="s">
        <v>45</v>
      </c>
      <c r="D245" s="95"/>
      <c r="E245" s="95"/>
      <c r="F245" s="95"/>
      <c r="G245" s="99"/>
      <c r="H245" s="100"/>
      <c r="I245" s="100"/>
      <c r="J245" s="100"/>
      <c r="K245" s="100"/>
      <c r="L245" s="100"/>
      <c r="M245" s="101"/>
    </row>
    <row r="246" spans="1:13" ht="15.75" customHeight="1" x14ac:dyDescent="0.25">
      <c r="A246" s="85" t="s">
        <v>32</v>
      </c>
      <c r="B246" s="85"/>
      <c r="C246" s="95" t="s">
        <v>46</v>
      </c>
      <c r="D246" s="95"/>
      <c r="E246" s="95"/>
      <c r="F246" s="95"/>
      <c r="G246" s="99"/>
      <c r="H246" s="100"/>
      <c r="I246" s="100"/>
      <c r="J246" s="100"/>
      <c r="K246" s="100"/>
      <c r="L246" s="100"/>
      <c r="M246" s="101"/>
    </row>
    <row r="247" spans="1:13" ht="15.75" customHeight="1" x14ac:dyDescent="0.25">
      <c r="A247" s="93" t="s">
        <v>42</v>
      </c>
      <c r="B247" s="93"/>
      <c r="C247" s="96" t="s">
        <v>47</v>
      </c>
      <c r="D247" s="97"/>
      <c r="E247" s="97"/>
      <c r="F247" s="98"/>
      <c r="G247" s="86">
        <v>0.67</v>
      </c>
      <c r="H247" s="86"/>
      <c r="I247" s="28"/>
      <c r="J247" s="86">
        <v>0.04</v>
      </c>
      <c r="K247" s="86"/>
      <c r="L247" s="28"/>
      <c r="M247" s="28">
        <f>G247+J247</f>
        <v>0.71000000000000008</v>
      </c>
    </row>
    <row r="248" spans="1:13" ht="15.75" customHeight="1" x14ac:dyDescent="0.25">
      <c r="A248" s="94" t="s">
        <v>0</v>
      </c>
      <c r="B248" s="94"/>
      <c r="C248" s="95" t="s">
        <v>14</v>
      </c>
      <c r="D248" s="95"/>
      <c r="E248" s="95"/>
      <c r="F248" s="95"/>
      <c r="G248" s="99"/>
      <c r="H248" s="100"/>
      <c r="I248" s="100"/>
      <c r="J248" s="100"/>
      <c r="K248" s="100"/>
      <c r="L248" s="100"/>
      <c r="M248" s="101"/>
    </row>
    <row r="249" spans="1:13" ht="30" customHeight="1" x14ac:dyDescent="0.25">
      <c r="A249" s="86" t="s">
        <v>18</v>
      </c>
      <c r="B249" s="86"/>
      <c r="C249" s="90" t="s">
        <v>48</v>
      </c>
      <c r="D249" s="91"/>
      <c r="E249" s="91"/>
      <c r="F249" s="92"/>
      <c r="G249" s="86">
        <v>1.92</v>
      </c>
      <c r="H249" s="86"/>
      <c r="I249" s="41"/>
      <c r="J249" s="86">
        <v>0.83</v>
      </c>
      <c r="K249" s="86"/>
      <c r="L249" s="41"/>
      <c r="M249" s="28">
        <f>G249+J249</f>
        <v>2.75</v>
      </c>
    </row>
    <row r="250" spans="1:13" x14ac:dyDescent="0.25">
      <c r="A250" s="85" t="s">
        <v>8</v>
      </c>
      <c r="B250" s="85"/>
      <c r="C250" s="89" t="s">
        <v>49</v>
      </c>
      <c r="D250" s="89"/>
      <c r="E250" s="89"/>
      <c r="F250" s="89"/>
      <c r="G250" s="99"/>
      <c r="H250" s="100"/>
      <c r="I250" s="100"/>
      <c r="J250" s="100"/>
      <c r="K250" s="100"/>
      <c r="L250" s="100"/>
      <c r="M250" s="101"/>
    </row>
    <row r="251" spans="1:13" ht="25.5" customHeight="1" x14ac:dyDescent="0.25">
      <c r="A251" s="85" t="s">
        <v>52</v>
      </c>
      <c r="B251" s="85"/>
      <c r="C251" s="90" t="s">
        <v>146</v>
      </c>
      <c r="D251" s="91"/>
      <c r="E251" s="91"/>
      <c r="F251" s="92"/>
      <c r="G251" s="86">
        <v>0.75</v>
      </c>
      <c r="H251" s="86"/>
      <c r="I251" s="41"/>
      <c r="J251" s="86">
        <v>0.52</v>
      </c>
      <c r="K251" s="86"/>
      <c r="L251" s="41"/>
      <c r="M251" s="28">
        <f>G251+J251</f>
        <v>1.27</v>
      </c>
    </row>
    <row r="252" spans="1:13" ht="25.5" customHeight="1" x14ac:dyDescent="0.25">
      <c r="A252" s="86" t="s">
        <v>74</v>
      </c>
      <c r="B252" s="86"/>
      <c r="C252" s="90" t="s">
        <v>177</v>
      </c>
      <c r="D252" s="91"/>
      <c r="E252" s="91"/>
      <c r="F252" s="92"/>
      <c r="G252" s="99"/>
      <c r="H252" s="100"/>
      <c r="I252" s="100"/>
      <c r="J252" s="100"/>
      <c r="K252" s="100"/>
      <c r="L252" s="100"/>
      <c r="M252" s="101"/>
    </row>
    <row r="253" spans="1:13" ht="77.25" customHeight="1" x14ac:dyDescent="0.25">
      <c r="A253" s="86" t="s">
        <v>75</v>
      </c>
      <c r="B253" s="86"/>
      <c r="C253" s="90" t="s">
        <v>178</v>
      </c>
      <c r="D253" s="91"/>
      <c r="E253" s="91"/>
      <c r="F253" s="92"/>
      <c r="G253" s="86">
        <v>4.28</v>
      </c>
      <c r="H253" s="86"/>
      <c r="I253" s="41"/>
      <c r="J253" s="86">
        <v>2.4900000000000002</v>
      </c>
      <c r="K253" s="86"/>
      <c r="L253" s="41"/>
      <c r="M253" s="28">
        <f>G253+J253</f>
        <v>6.7700000000000005</v>
      </c>
    </row>
    <row r="254" spans="1:13" ht="56.25" customHeight="1" x14ac:dyDescent="0.25">
      <c r="A254" s="86" t="s">
        <v>76</v>
      </c>
      <c r="B254" s="86"/>
      <c r="C254" s="90" t="s">
        <v>179</v>
      </c>
      <c r="D254" s="91"/>
      <c r="E254" s="91"/>
      <c r="F254" s="92"/>
      <c r="G254" s="86">
        <v>1.75</v>
      </c>
      <c r="H254" s="86"/>
      <c r="I254" s="41"/>
      <c r="J254" s="86">
        <v>1.66</v>
      </c>
      <c r="K254" s="86"/>
      <c r="L254" s="41"/>
      <c r="M254" s="28">
        <f>G254+J254</f>
        <v>3.41</v>
      </c>
    </row>
    <row r="255" spans="1:13" ht="52.5" customHeight="1" x14ac:dyDescent="0.25">
      <c r="A255" s="86" t="s">
        <v>77</v>
      </c>
      <c r="B255" s="86"/>
      <c r="C255" s="90" t="s">
        <v>180</v>
      </c>
      <c r="D255" s="91"/>
      <c r="E255" s="91"/>
      <c r="F255" s="92"/>
      <c r="G255" s="86">
        <v>1.95</v>
      </c>
      <c r="H255" s="86"/>
      <c r="I255" s="41"/>
      <c r="J255" s="86">
        <v>1.51</v>
      </c>
      <c r="K255" s="86"/>
      <c r="L255" s="41"/>
      <c r="M255" s="28">
        <f>G255+J255</f>
        <v>3.46</v>
      </c>
    </row>
    <row r="256" spans="1:13" ht="42" customHeight="1" x14ac:dyDescent="0.25">
      <c r="A256" s="85" t="s">
        <v>29</v>
      </c>
      <c r="B256" s="85"/>
      <c r="C256" s="90" t="s">
        <v>130</v>
      </c>
      <c r="D256" s="91"/>
      <c r="E256" s="91"/>
      <c r="F256" s="92"/>
      <c r="G256" s="86">
        <v>0</v>
      </c>
      <c r="H256" s="86"/>
      <c r="I256" s="41"/>
      <c r="J256" s="86">
        <v>0.49</v>
      </c>
      <c r="K256" s="86"/>
      <c r="L256" s="41"/>
      <c r="M256" s="28">
        <f>G256+J256</f>
        <v>0.49</v>
      </c>
    </row>
    <row r="257" spans="1:14" ht="18.75" customHeight="1" x14ac:dyDescent="0.25">
      <c r="A257" s="108" t="s">
        <v>3</v>
      </c>
      <c r="B257" s="109"/>
      <c r="C257" s="110"/>
      <c r="D257" s="111"/>
      <c r="E257" s="111"/>
      <c r="F257" s="112"/>
      <c r="G257" s="132">
        <f>G244+G247+G249+G251+G253+G254+G255+G256</f>
        <v>11.379999999999999</v>
      </c>
      <c r="H257" s="133"/>
      <c r="I257" s="56"/>
      <c r="J257" s="132">
        <f>J244+J247+J249+J251+J253+J254+J255+J256</f>
        <v>8.16</v>
      </c>
      <c r="K257" s="133"/>
      <c r="L257" s="56"/>
      <c r="M257" s="57">
        <f>M244+M247+M249+M251+M253+M254+M255+M256</f>
        <v>19.54</v>
      </c>
      <c r="N257" s="64"/>
    </row>
    <row r="258" spans="1:14" ht="26.25" customHeight="1" x14ac:dyDescent="0.25">
      <c r="A258" s="199" t="s">
        <v>184</v>
      </c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</row>
    <row r="259" spans="1:14" ht="23.1" customHeight="1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</row>
  </sheetData>
  <mergeCells count="827">
    <mergeCell ref="A258:M258"/>
    <mergeCell ref="A108:B108"/>
    <mergeCell ref="C108:G108"/>
    <mergeCell ref="I108:J108"/>
    <mergeCell ref="C148:F148"/>
    <mergeCell ref="G148:H148"/>
    <mergeCell ref="I148:J148"/>
    <mergeCell ref="G232:M232"/>
    <mergeCell ref="G233:M233"/>
    <mergeCell ref="G237:M237"/>
    <mergeCell ref="C162:M162"/>
    <mergeCell ref="C230:M230"/>
    <mergeCell ref="G235:M235"/>
    <mergeCell ref="F180:H180"/>
    <mergeCell ref="B179:E179"/>
    <mergeCell ref="B180:E180"/>
    <mergeCell ref="F182:M182"/>
    <mergeCell ref="F184:M184"/>
    <mergeCell ref="F185:M185"/>
    <mergeCell ref="F187:M187"/>
    <mergeCell ref="A181:M181"/>
    <mergeCell ref="B182:E182"/>
    <mergeCell ref="L114:M114"/>
    <mergeCell ref="L116:M116"/>
    <mergeCell ref="C17:M17"/>
    <mergeCell ref="C23:M23"/>
    <mergeCell ref="C26:M26"/>
    <mergeCell ref="C41:M41"/>
    <mergeCell ref="B47:M47"/>
    <mergeCell ref="B51:M51"/>
    <mergeCell ref="I129:J129"/>
    <mergeCell ref="G129:H129"/>
    <mergeCell ref="H103:M103"/>
    <mergeCell ref="C43:G43"/>
    <mergeCell ref="B49:F49"/>
    <mergeCell ref="B50:F50"/>
    <mergeCell ref="G52:H52"/>
    <mergeCell ref="J52:K52"/>
    <mergeCell ref="I35:J35"/>
    <mergeCell ref="I79:J79"/>
    <mergeCell ref="L45:M45"/>
    <mergeCell ref="G49:M49"/>
    <mergeCell ref="L87:M87"/>
    <mergeCell ref="L88:M88"/>
    <mergeCell ref="L89:M89"/>
    <mergeCell ref="A56:M56"/>
    <mergeCell ref="B57:F57"/>
    <mergeCell ref="B54:F54"/>
    <mergeCell ref="C19:M19"/>
    <mergeCell ref="G50:M50"/>
    <mergeCell ref="B52:F52"/>
    <mergeCell ref="L52:M52"/>
    <mergeCell ref="A43:B43"/>
    <mergeCell ref="I43:J43"/>
    <mergeCell ref="A44:B44"/>
    <mergeCell ref="I44:J44"/>
    <mergeCell ref="L44:M44"/>
    <mergeCell ref="A46:M46"/>
    <mergeCell ref="G48:H48"/>
    <mergeCell ref="J48:K48"/>
    <mergeCell ref="L48:M48"/>
    <mergeCell ref="C44:G44"/>
    <mergeCell ref="B48:F48"/>
    <mergeCell ref="A45:B45"/>
    <mergeCell ref="C45:G45"/>
    <mergeCell ref="I45:J45"/>
    <mergeCell ref="A20:B20"/>
    <mergeCell ref="G20:H20"/>
    <mergeCell ref="J20:K20"/>
    <mergeCell ref="L20:M20"/>
    <mergeCell ref="A21:B21"/>
    <mergeCell ref="G21:H21"/>
    <mergeCell ref="B55:F55"/>
    <mergeCell ref="G55:H55"/>
    <mergeCell ref="J55:K55"/>
    <mergeCell ref="L55:M55"/>
    <mergeCell ref="G59:M59"/>
    <mergeCell ref="C139:M139"/>
    <mergeCell ref="G144:M144"/>
    <mergeCell ref="C119:M119"/>
    <mergeCell ref="C161:M161"/>
    <mergeCell ref="L63:M63"/>
    <mergeCell ref="L65:M65"/>
    <mergeCell ref="L68:M68"/>
    <mergeCell ref="A72:B72"/>
    <mergeCell ref="C72:G72"/>
    <mergeCell ref="H72:M72"/>
    <mergeCell ref="B58:F58"/>
    <mergeCell ref="G58:H58"/>
    <mergeCell ref="I58:J58"/>
    <mergeCell ref="L58:M58"/>
    <mergeCell ref="A118:B118"/>
    <mergeCell ref="G118:H118"/>
    <mergeCell ref="I118:J118"/>
    <mergeCell ref="A119:B119"/>
    <mergeCell ref="A120:B120"/>
    <mergeCell ref="C120:M120"/>
    <mergeCell ref="C121:M121"/>
    <mergeCell ref="I93:J93"/>
    <mergeCell ref="L93:M93"/>
    <mergeCell ref="H98:M98"/>
    <mergeCell ref="H99:M99"/>
    <mergeCell ref="H101:M101"/>
    <mergeCell ref="L100:M100"/>
    <mergeCell ref="A98:B98"/>
    <mergeCell ref="C98:G98"/>
    <mergeCell ref="A99:B99"/>
    <mergeCell ref="C99:G99"/>
    <mergeCell ref="A100:B100"/>
    <mergeCell ref="I100:J100"/>
    <mergeCell ref="A101:B101"/>
    <mergeCell ref="C101:G101"/>
    <mergeCell ref="C100:G100"/>
    <mergeCell ref="I107:J107"/>
    <mergeCell ref="L107:M107"/>
    <mergeCell ref="C106:G106"/>
    <mergeCell ref="C107:G107"/>
    <mergeCell ref="A109:M109"/>
    <mergeCell ref="A110:B110"/>
    <mergeCell ref="C110:F110"/>
    <mergeCell ref="F183:H183"/>
    <mergeCell ref="J183:K183"/>
    <mergeCell ref="B188:E188"/>
    <mergeCell ref="B177:M177"/>
    <mergeCell ref="A104:B104"/>
    <mergeCell ref="I104:J104"/>
    <mergeCell ref="C102:G102"/>
    <mergeCell ref="C104:G104"/>
    <mergeCell ref="L104:M104"/>
    <mergeCell ref="L102:M102"/>
    <mergeCell ref="A105:B105"/>
    <mergeCell ref="C105:G105"/>
    <mergeCell ref="L118:M118"/>
    <mergeCell ref="H105:M105"/>
    <mergeCell ref="A102:B102"/>
    <mergeCell ref="I102:J102"/>
    <mergeCell ref="A103:B103"/>
    <mergeCell ref="C103:G103"/>
    <mergeCell ref="A106:B106"/>
    <mergeCell ref="I106:J106"/>
    <mergeCell ref="L106:M106"/>
    <mergeCell ref="A107:B107"/>
    <mergeCell ref="A121:B121"/>
    <mergeCell ref="C118:F118"/>
    <mergeCell ref="G199:M199"/>
    <mergeCell ref="G200:M200"/>
    <mergeCell ref="L131:M131"/>
    <mergeCell ref="L132:M132"/>
    <mergeCell ref="L133:M133"/>
    <mergeCell ref="L135:M135"/>
    <mergeCell ref="K140:L140"/>
    <mergeCell ref="G146:M146"/>
    <mergeCell ref="G142:M142"/>
    <mergeCell ref="G141:M141"/>
    <mergeCell ref="C134:M134"/>
    <mergeCell ref="B184:E184"/>
    <mergeCell ref="F175:H175"/>
    <mergeCell ref="C199:F199"/>
    <mergeCell ref="A200:B200"/>
    <mergeCell ref="B178:E178"/>
    <mergeCell ref="F173:H173"/>
    <mergeCell ref="J173:K173"/>
    <mergeCell ref="B174:E174"/>
    <mergeCell ref="F179:H179"/>
    <mergeCell ref="J179:K179"/>
    <mergeCell ref="J175:K175"/>
    <mergeCell ref="F178:H178"/>
    <mergeCell ref="J178:K178"/>
    <mergeCell ref="L90:M90"/>
    <mergeCell ref="I62:J62"/>
    <mergeCell ref="G63:H63"/>
    <mergeCell ref="I63:J63"/>
    <mergeCell ref="A69:B69"/>
    <mergeCell ref="B59:F59"/>
    <mergeCell ref="B60:F60"/>
    <mergeCell ref="B61:F61"/>
    <mergeCell ref="L86:M86"/>
    <mergeCell ref="B62:F62"/>
    <mergeCell ref="B63:F63"/>
    <mergeCell ref="B64:F64"/>
    <mergeCell ref="C68:G68"/>
    <mergeCell ref="A68:B68"/>
    <mergeCell ref="I68:J68"/>
    <mergeCell ref="B65:F65"/>
    <mergeCell ref="G65:H65"/>
    <mergeCell ref="I65:J65"/>
    <mergeCell ref="H67:M67"/>
    <mergeCell ref="G62:H62"/>
    <mergeCell ref="A70:B70"/>
    <mergeCell ref="C70:G70"/>
    <mergeCell ref="A73:B73"/>
    <mergeCell ref="I73:J73"/>
    <mergeCell ref="G206:M206"/>
    <mergeCell ref="G212:M212"/>
    <mergeCell ref="J7:K7"/>
    <mergeCell ref="L7:M7"/>
    <mergeCell ref="L36:M36"/>
    <mergeCell ref="L37:M37"/>
    <mergeCell ref="L38:M38"/>
    <mergeCell ref="L39:M39"/>
    <mergeCell ref="L40:M40"/>
    <mergeCell ref="L42:M42"/>
    <mergeCell ref="L43:M43"/>
    <mergeCell ref="H30:M30"/>
    <mergeCell ref="C11:M11"/>
    <mergeCell ref="C24:F24"/>
    <mergeCell ref="A29:M29"/>
    <mergeCell ref="A30:B30"/>
    <mergeCell ref="C30:G30"/>
    <mergeCell ref="C28:F28"/>
    <mergeCell ref="A39:B39"/>
    <mergeCell ref="I39:J39"/>
    <mergeCell ref="A40:B40"/>
    <mergeCell ref="B173:E173"/>
    <mergeCell ref="J180:K180"/>
    <mergeCell ref="B175:E175"/>
    <mergeCell ref="C256:F256"/>
    <mergeCell ref="A257:B257"/>
    <mergeCell ref="C257:F257"/>
    <mergeCell ref="G257:H257"/>
    <mergeCell ref="J257:K257"/>
    <mergeCell ref="B194:E194"/>
    <mergeCell ref="F194:H194"/>
    <mergeCell ref="J194:K194"/>
    <mergeCell ref="C198:F198"/>
    <mergeCell ref="C201:F201"/>
    <mergeCell ref="C203:F203"/>
    <mergeCell ref="C205:F205"/>
    <mergeCell ref="C206:F206"/>
    <mergeCell ref="C207:F207"/>
    <mergeCell ref="C208:F208"/>
    <mergeCell ref="A209:B209"/>
    <mergeCell ref="C209:F209"/>
    <mergeCell ref="G209:H209"/>
    <mergeCell ref="J209:K209"/>
    <mergeCell ref="A199:B199"/>
    <mergeCell ref="C200:F200"/>
    <mergeCell ref="A201:B201"/>
    <mergeCell ref="G201:H201"/>
    <mergeCell ref="J201:K201"/>
    <mergeCell ref="B193:E193"/>
    <mergeCell ref="A195:M195"/>
    <mergeCell ref="A196:M196"/>
    <mergeCell ref="A197:B197"/>
    <mergeCell ref="C197:F197"/>
    <mergeCell ref="A198:B198"/>
    <mergeCell ref="G198:H198"/>
    <mergeCell ref="J198:K198"/>
    <mergeCell ref="B189:E189"/>
    <mergeCell ref="F190:H190"/>
    <mergeCell ref="J190:K190"/>
    <mergeCell ref="G197:M197"/>
    <mergeCell ref="F193:H193"/>
    <mergeCell ref="J193:K193"/>
    <mergeCell ref="A4:M4"/>
    <mergeCell ref="A5:M5"/>
    <mergeCell ref="A7:B8"/>
    <mergeCell ref="C7:F8"/>
    <mergeCell ref="G7:H8"/>
    <mergeCell ref="J8:K8"/>
    <mergeCell ref="L8:M8"/>
    <mergeCell ref="A9:B9"/>
    <mergeCell ref="C9:F9"/>
    <mergeCell ref="G9:H9"/>
    <mergeCell ref="J9:K9"/>
    <mergeCell ref="L9:M9"/>
    <mergeCell ref="A6:M6"/>
    <mergeCell ref="A14:B14"/>
    <mergeCell ref="G14:H14"/>
    <mergeCell ref="J14:K14"/>
    <mergeCell ref="L14:M14"/>
    <mergeCell ref="A15:B15"/>
    <mergeCell ref="G15:H15"/>
    <mergeCell ref="J15:K15"/>
    <mergeCell ref="L15:M15"/>
    <mergeCell ref="A16:B16"/>
    <mergeCell ref="C16:F16"/>
    <mergeCell ref="C15:F15"/>
    <mergeCell ref="C14:F14"/>
    <mergeCell ref="G16:M16"/>
    <mergeCell ref="A11:B11"/>
    <mergeCell ref="A12:B12"/>
    <mergeCell ref="G12:H12"/>
    <mergeCell ref="J12:K12"/>
    <mergeCell ref="L12:M12"/>
    <mergeCell ref="A13:B13"/>
    <mergeCell ref="C13:F13"/>
    <mergeCell ref="C12:F12"/>
    <mergeCell ref="G13:M13"/>
    <mergeCell ref="J21:K21"/>
    <mergeCell ref="L21:M21"/>
    <mergeCell ref="A22:B22"/>
    <mergeCell ref="G22:H22"/>
    <mergeCell ref="J22:K22"/>
    <mergeCell ref="L22:M22"/>
    <mergeCell ref="C22:F22"/>
    <mergeCell ref="C21:F21"/>
    <mergeCell ref="C20:F20"/>
    <mergeCell ref="A17:B17"/>
    <mergeCell ref="A18:B18"/>
    <mergeCell ref="G18:H18"/>
    <mergeCell ref="J18:K18"/>
    <mergeCell ref="L18:M18"/>
    <mergeCell ref="A19:B19"/>
    <mergeCell ref="C18:F18"/>
    <mergeCell ref="G28:H28"/>
    <mergeCell ref="J28:K28"/>
    <mergeCell ref="L28:M28"/>
    <mergeCell ref="A28:B28"/>
    <mergeCell ref="A23:B23"/>
    <mergeCell ref="A24:B24"/>
    <mergeCell ref="G24:H24"/>
    <mergeCell ref="J24:K24"/>
    <mergeCell ref="L24:M24"/>
    <mergeCell ref="A25:B25"/>
    <mergeCell ref="G25:H25"/>
    <mergeCell ref="J25:K25"/>
    <mergeCell ref="L25:M25"/>
    <mergeCell ref="C25:F25"/>
    <mergeCell ref="A26:B26"/>
    <mergeCell ref="A27:B27"/>
    <mergeCell ref="G27:H27"/>
    <mergeCell ref="A32:B32"/>
    <mergeCell ref="C32:G32"/>
    <mergeCell ref="A33:B33"/>
    <mergeCell ref="C33:G33"/>
    <mergeCell ref="A34:B34"/>
    <mergeCell ref="C34:G34"/>
    <mergeCell ref="C31:G31"/>
    <mergeCell ref="H32:M32"/>
    <mergeCell ref="H33:M33"/>
    <mergeCell ref="H34:M34"/>
    <mergeCell ref="J27:K27"/>
    <mergeCell ref="L27:M27"/>
    <mergeCell ref="C27:F27"/>
    <mergeCell ref="A41:B41"/>
    <mergeCell ref="A42:B42"/>
    <mergeCell ref="I42:J42"/>
    <mergeCell ref="A35:B35"/>
    <mergeCell ref="A36:B36"/>
    <mergeCell ref="I36:J36"/>
    <mergeCell ref="A37:B37"/>
    <mergeCell ref="I37:J37"/>
    <mergeCell ref="C35:G35"/>
    <mergeCell ref="C36:G36"/>
    <mergeCell ref="C37:G37"/>
    <mergeCell ref="A38:B38"/>
    <mergeCell ref="I38:J38"/>
    <mergeCell ref="C42:G42"/>
    <mergeCell ref="I40:J40"/>
    <mergeCell ref="C38:G38"/>
    <mergeCell ref="C39:G39"/>
    <mergeCell ref="C40:G40"/>
    <mergeCell ref="A31:B31"/>
    <mergeCell ref="I31:J31"/>
    <mergeCell ref="L31:M31"/>
    <mergeCell ref="B53:F53"/>
    <mergeCell ref="A71:B71"/>
    <mergeCell ref="I71:J71"/>
    <mergeCell ref="L71:M71"/>
    <mergeCell ref="C71:G71"/>
    <mergeCell ref="G57:M57"/>
    <mergeCell ref="G53:H53"/>
    <mergeCell ref="J53:K53"/>
    <mergeCell ref="L53:M53"/>
    <mergeCell ref="G54:H54"/>
    <mergeCell ref="J54:K54"/>
    <mergeCell ref="L54:M54"/>
    <mergeCell ref="G64:H64"/>
    <mergeCell ref="I64:J64"/>
    <mergeCell ref="L64:M64"/>
    <mergeCell ref="A66:M66"/>
    <mergeCell ref="A67:B67"/>
    <mergeCell ref="C67:G67"/>
    <mergeCell ref="C69:G69"/>
    <mergeCell ref="G60:M60"/>
    <mergeCell ref="G61:M61"/>
    <mergeCell ref="H69:M69"/>
    <mergeCell ref="H70:M70"/>
    <mergeCell ref="L62:M62"/>
    <mergeCell ref="L73:M73"/>
    <mergeCell ref="A74:B74"/>
    <mergeCell ref="C74:G74"/>
    <mergeCell ref="A75:B75"/>
    <mergeCell ref="I75:J75"/>
    <mergeCell ref="L75:M75"/>
    <mergeCell ref="C73:G73"/>
    <mergeCell ref="C75:G75"/>
    <mergeCell ref="H74:M74"/>
    <mergeCell ref="A77:B77"/>
    <mergeCell ref="A76:B76"/>
    <mergeCell ref="C76:G76"/>
    <mergeCell ref="I76:J76"/>
    <mergeCell ref="L76:M76"/>
    <mergeCell ref="C77:M77"/>
    <mergeCell ref="A82:B82"/>
    <mergeCell ref="I82:J82"/>
    <mergeCell ref="L82:M82"/>
    <mergeCell ref="L85:M85"/>
    <mergeCell ref="A78:B78"/>
    <mergeCell ref="A79:B79"/>
    <mergeCell ref="A80:B80"/>
    <mergeCell ref="I80:J80"/>
    <mergeCell ref="L80:M80"/>
    <mergeCell ref="C79:G79"/>
    <mergeCell ref="C80:G80"/>
    <mergeCell ref="A81:B81"/>
    <mergeCell ref="I81:J81"/>
    <mergeCell ref="L81:M81"/>
    <mergeCell ref="C78:M78"/>
    <mergeCell ref="A83:B83"/>
    <mergeCell ref="I83:J83"/>
    <mergeCell ref="L83:M83"/>
    <mergeCell ref="C81:G81"/>
    <mergeCell ref="C82:G82"/>
    <mergeCell ref="C83:G83"/>
    <mergeCell ref="A84:B84"/>
    <mergeCell ref="I84:J84"/>
    <mergeCell ref="L84:M84"/>
    <mergeCell ref="C90:G90"/>
    <mergeCell ref="C91:G91"/>
    <mergeCell ref="C92:G92"/>
    <mergeCell ref="A86:B86"/>
    <mergeCell ref="I86:J86"/>
    <mergeCell ref="C84:G84"/>
    <mergeCell ref="C85:G85"/>
    <mergeCell ref="C86:G86"/>
    <mergeCell ref="A87:B87"/>
    <mergeCell ref="I87:J87"/>
    <mergeCell ref="A89:B89"/>
    <mergeCell ref="I89:J89"/>
    <mergeCell ref="C87:G87"/>
    <mergeCell ref="C89:G89"/>
    <mergeCell ref="A88:B88"/>
    <mergeCell ref="C88:G88"/>
    <mergeCell ref="I88:J88"/>
    <mergeCell ref="A85:B85"/>
    <mergeCell ref="I85:J85"/>
    <mergeCell ref="A90:B90"/>
    <mergeCell ref="I90:J90"/>
    <mergeCell ref="A91:B91"/>
    <mergeCell ref="I91:J91"/>
    <mergeCell ref="L91:M91"/>
    <mergeCell ref="A92:B92"/>
    <mergeCell ref="I92:J92"/>
    <mergeCell ref="L92:M92"/>
    <mergeCell ref="A95:M95"/>
    <mergeCell ref="A96:B96"/>
    <mergeCell ref="C96:G96"/>
    <mergeCell ref="A97:B97"/>
    <mergeCell ref="I97:J97"/>
    <mergeCell ref="L97:M97"/>
    <mergeCell ref="C93:G93"/>
    <mergeCell ref="A94:B94"/>
    <mergeCell ref="I94:J94"/>
    <mergeCell ref="L94:M94"/>
    <mergeCell ref="C94:G94"/>
    <mergeCell ref="C97:G97"/>
    <mergeCell ref="A93:B93"/>
    <mergeCell ref="H96:M96"/>
    <mergeCell ref="G110:M110"/>
    <mergeCell ref="A114:B114"/>
    <mergeCell ref="G114:H114"/>
    <mergeCell ref="I114:J114"/>
    <mergeCell ref="A115:B115"/>
    <mergeCell ref="C115:F115"/>
    <mergeCell ref="A116:B116"/>
    <mergeCell ref="G116:H116"/>
    <mergeCell ref="I116:J116"/>
    <mergeCell ref="A111:B111"/>
    <mergeCell ref="G111:H111"/>
    <mergeCell ref="I111:J111"/>
    <mergeCell ref="L111:M111"/>
    <mergeCell ref="A112:B112"/>
    <mergeCell ref="C112:F112"/>
    <mergeCell ref="A113:B113"/>
    <mergeCell ref="C113:F113"/>
    <mergeCell ref="C111:F111"/>
    <mergeCell ref="G112:M112"/>
    <mergeCell ref="G113:M113"/>
    <mergeCell ref="A117:B117"/>
    <mergeCell ref="C117:F117"/>
    <mergeCell ref="C114:F114"/>
    <mergeCell ref="C116:F116"/>
    <mergeCell ref="G115:M115"/>
    <mergeCell ref="G117:M117"/>
    <mergeCell ref="A126:B126"/>
    <mergeCell ref="C126:F126"/>
    <mergeCell ref="C122:F122"/>
    <mergeCell ref="C123:F123"/>
    <mergeCell ref="A124:B124"/>
    <mergeCell ref="C124:F124"/>
    <mergeCell ref="G124:H124"/>
    <mergeCell ref="I124:J124"/>
    <mergeCell ref="L124:M124"/>
    <mergeCell ref="G126:M126"/>
    <mergeCell ref="L122:M122"/>
    <mergeCell ref="L123:M123"/>
    <mergeCell ref="A123:B123"/>
    <mergeCell ref="G123:H123"/>
    <mergeCell ref="I123:J123"/>
    <mergeCell ref="A125:M125"/>
    <mergeCell ref="A122:B122"/>
    <mergeCell ref="G122:H122"/>
    <mergeCell ref="I122:J122"/>
    <mergeCell ref="A127:B127"/>
    <mergeCell ref="G127:H127"/>
    <mergeCell ref="I127:J127"/>
    <mergeCell ref="L127:M127"/>
    <mergeCell ref="A128:B128"/>
    <mergeCell ref="C128:F128"/>
    <mergeCell ref="A129:B129"/>
    <mergeCell ref="C127:F127"/>
    <mergeCell ref="C129:F129"/>
    <mergeCell ref="G128:M128"/>
    <mergeCell ref="A130:B130"/>
    <mergeCell ref="C130:F130"/>
    <mergeCell ref="A131:B131"/>
    <mergeCell ref="G131:H131"/>
    <mergeCell ref="I131:J131"/>
    <mergeCell ref="A132:B132"/>
    <mergeCell ref="G132:H132"/>
    <mergeCell ref="I132:J132"/>
    <mergeCell ref="C131:F131"/>
    <mergeCell ref="C132:F132"/>
    <mergeCell ref="G130:M130"/>
    <mergeCell ref="A133:B133"/>
    <mergeCell ref="G133:H133"/>
    <mergeCell ref="I133:J133"/>
    <mergeCell ref="A134:B134"/>
    <mergeCell ref="A135:B135"/>
    <mergeCell ref="G135:H135"/>
    <mergeCell ref="I135:J135"/>
    <mergeCell ref="C133:F133"/>
    <mergeCell ref="C135:F135"/>
    <mergeCell ref="A136:B136"/>
    <mergeCell ref="G136:H136"/>
    <mergeCell ref="I136:J136"/>
    <mergeCell ref="L136:M136"/>
    <mergeCell ref="A138:M138"/>
    <mergeCell ref="A139:B139"/>
    <mergeCell ref="A140:B140"/>
    <mergeCell ref="G140:H140"/>
    <mergeCell ref="I140:J140"/>
    <mergeCell ref="C136:F136"/>
    <mergeCell ref="A137:B137"/>
    <mergeCell ref="C137:F137"/>
    <mergeCell ref="G137:H137"/>
    <mergeCell ref="I137:J137"/>
    <mergeCell ref="L137:M137"/>
    <mergeCell ref="C140:F140"/>
    <mergeCell ref="A141:B141"/>
    <mergeCell ref="C141:F141"/>
    <mergeCell ref="A142:B142"/>
    <mergeCell ref="C142:F142"/>
    <mergeCell ref="A143:B143"/>
    <mergeCell ref="G143:H143"/>
    <mergeCell ref="I143:J143"/>
    <mergeCell ref="A144:B144"/>
    <mergeCell ref="C144:F144"/>
    <mergeCell ref="C143:F143"/>
    <mergeCell ref="A145:B145"/>
    <mergeCell ref="G145:H145"/>
    <mergeCell ref="I145:J145"/>
    <mergeCell ref="A146:B146"/>
    <mergeCell ref="C146:F146"/>
    <mergeCell ref="A147:B147"/>
    <mergeCell ref="G147:H147"/>
    <mergeCell ref="I147:J147"/>
    <mergeCell ref="C145:F145"/>
    <mergeCell ref="C147:F147"/>
    <mergeCell ref="A148:B148"/>
    <mergeCell ref="A149:B149"/>
    <mergeCell ref="G149:H149"/>
    <mergeCell ref="I149:J149"/>
    <mergeCell ref="A151:M151"/>
    <mergeCell ref="A152:B152"/>
    <mergeCell ref="C152:F152"/>
    <mergeCell ref="C149:F149"/>
    <mergeCell ref="A150:B150"/>
    <mergeCell ref="C150:F150"/>
    <mergeCell ref="G150:H150"/>
    <mergeCell ref="I150:J150"/>
    <mergeCell ref="G152:M152"/>
    <mergeCell ref="A153:B153"/>
    <mergeCell ref="G153:H153"/>
    <mergeCell ref="I153:J153"/>
    <mergeCell ref="A154:B154"/>
    <mergeCell ref="C154:F154"/>
    <mergeCell ref="A155:B155"/>
    <mergeCell ref="C155:F155"/>
    <mergeCell ref="A156:B156"/>
    <mergeCell ref="G156:H156"/>
    <mergeCell ref="I156:J156"/>
    <mergeCell ref="C153:F153"/>
    <mergeCell ref="C156:F156"/>
    <mergeCell ref="G155:M155"/>
    <mergeCell ref="G154:M154"/>
    <mergeCell ref="A157:B157"/>
    <mergeCell ref="C157:F157"/>
    <mergeCell ref="A158:B158"/>
    <mergeCell ref="G158:H158"/>
    <mergeCell ref="I158:J158"/>
    <mergeCell ref="A159:B159"/>
    <mergeCell ref="C159:F159"/>
    <mergeCell ref="A160:B160"/>
    <mergeCell ref="G160:H160"/>
    <mergeCell ref="I160:J160"/>
    <mergeCell ref="C158:F158"/>
    <mergeCell ref="C160:F160"/>
    <mergeCell ref="G157:M157"/>
    <mergeCell ref="G159:M159"/>
    <mergeCell ref="F169:M169"/>
    <mergeCell ref="A161:B161"/>
    <mergeCell ref="A162:B162"/>
    <mergeCell ref="A163:B163"/>
    <mergeCell ref="G163:H163"/>
    <mergeCell ref="I163:J163"/>
    <mergeCell ref="A164:B164"/>
    <mergeCell ref="G164:H164"/>
    <mergeCell ref="I164:J164"/>
    <mergeCell ref="C163:F163"/>
    <mergeCell ref="C164:F164"/>
    <mergeCell ref="A165:B165"/>
    <mergeCell ref="C165:F165"/>
    <mergeCell ref="G165:H165"/>
    <mergeCell ref="I165:J165"/>
    <mergeCell ref="B168:E168"/>
    <mergeCell ref="A166:M166"/>
    <mergeCell ref="B167:E167"/>
    <mergeCell ref="F168:H168"/>
    <mergeCell ref="J168:K168"/>
    <mergeCell ref="B169:E169"/>
    <mergeCell ref="F167:M167"/>
    <mergeCell ref="B171:E171"/>
    <mergeCell ref="F170:M170"/>
    <mergeCell ref="F192:H192"/>
    <mergeCell ref="J192:K192"/>
    <mergeCell ref="B192:E192"/>
    <mergeCell ref="F189:M189"/>
    <mergeCell ref="F191:M191"/>
    <mergeCell ref="B190:E190"/>
    <mergeCell ref="B191:E191"/>
    <mergeCell ref="F171:H171"/>
    <mergeCell ref="J171:K171"/>
    <mergeCell ref="B172:E172"/>
    <mergeCell ref="B170:E170"/>
    <mergeCell ref="B187:E187"/>
    <mergeCell ref="F172:M172"/>
    <mergeCell ref="F174:M174"/>
    <mergeCell ref="B185:E185"/>
    <mergeCell ref="F186:H186"/>
    <mergeCell ref="J186:K186"/>
    <mergeCell ref="B183:E183"/>
    <mergeCell ref="B186:E186"/>
    <mergeCell ref="B176:M176"/>
    <mergeCell ref="F188:H188"/>
    <mergeCell ref="J188:K188"/>
    <mergeCell ref="A202:B202"/>
    <mergeCell ref="C202:F202"/>
    <mergeCell ref="A203:B203"/>
    <mergeCell ref="G203:H203"/>
    <mergeCell ref="J203:K203"/>
    <mergeCell ref="G202:M202"/>
    <mergeCell ref="A204:B204"/>
    <mergeCell ref="C204:F204"/>
    <mergeCell ref="A205:B205"/>
    <mergeCell ref="G205:H205"/>
    <mergeCell ref="J205:K205"/>
    <mergeCell ref="G204:M204"/>
    <mergeCell ref="A207:B207"/>
    <mergeCell ref="G207:H207"/>
    <mergeCell ref="J207:K207"/>
    <mergeCell ref="C216:F216"/>
    <mergeCell ref="A208:B208"/>
    <mergeCell ref="G208:H208"/>
    <mergeCell ref="J208:K208"/>
    <mergeCell ref="A210:M210"/>
    <mergeCell ref="A211:M211"/>
    <mergeCell ref="A212:B212"/>
    <mergeCell ref="C212:F212"/>
    <mergeCell ref="A213:B213"/>
    <mergeCell ref="G213:H213"/>
    <mergeCell ref="J213:K213"/>
    <mergeCell ref="G214:M214"/>
    <mergeCell ref="G215:M215"/>
    <mergeCell ref="A214:B214"/>
    <mergeCell ref="C214:F214"/>
    <mergeCell ref="C213:F213"/>
    <mergeCell ref="A215:B215"/>
    <mergeCell ref="C215:F215"/>
    <mergeCell ref="A216:B216"/>
    <mergeCell ref="G216:H216"/>
    <mergeCell ref="J216:K216"/>
    <mergeCell ref="G217:M217"/>
    <mergeCell ref="C220:F220"/>
    <mergeCell ref="A221:B221"/>
    <mergeCell ref="A222:B222"/>
    <mergeCell ref="C222:F222"/>
    <mergeCell ref="G222:M222"/>
    <mergeCell ref="A217:B217"/>
    <mergeCell ref="C217:F217"/>
    <mergeCell ref="A220:B220"/>
    <mergeCell ref="G220:H220"/>
    <mergeCell ref="J220:K220"/>
    <mergeCell ref="A218:B218"/>
    <mergeCell ref="G218:H218"/>
    <mergeCell ref="J218:K218"/>
    <mergeCell ref="A219:B219"/>
    <mergeCell ref="C218:F218"/>
    <mergeCell ref="C221:M221"/>
    <mergeCell ref="C219:M219"/>
    <mergeCell ref="C223:M223"/>
    <mergeCell ref="A229:M229"/>
    <mergeCell ref="A230:B230"/>
    <mergeCell ref="C226:F226"/>
    <mergeCell ref="C227:F227"/>
    <mergeCell ref="A228:B228"/>
    <mergeCell ref="C228:F228"/>
    <mergeCell ref="G228:H228"/>
    <mergeCell ref="J228:K228"/>
    <mergeCell ref="A223:B223"/>
    <mergeCell ref="A224:B224"/>
    <mergeCell ref="G224:H224"/>
    <mergeCell ref="A227:B227"/>
    <mergeCell ref="J224:K224"/>
    <mergeCell ref="A225:B225"/>
    <mergeCell ref="G225:H225"/>
    <mergeCell ref="J225:K225"/>
    <mergeCell ref="C224:F224"/>
    <mergeCell ref="A231:B231"/>
    <mergeCell ref="G231:H231"/>
    <mergeCell ref="J231:K231"/>
    <mergeCell ref="A232:B232"/>
    <mergeCell ref="C232:F232"/>
    <mergeCell ref="A233:B233"/>
    <mergeCell ref="C233:F233"/>
    <mergeCell ref="C231:F231"/>
    <mergeCell ref="C225:F225"/>
    <mergeCell ref="A226:B226"/>
    <mergeCell ref="G226:H226"/>
    <mergeCell ref="J226:K226"/>
    <mergeCell ref="G227:H227"/>
    <mergeCell ref="J227:K227"/>
    <mergeCell ref="A238:B238"/>
    <mergeCell ref="G238:H238"/>
    <mergeCell ref="J238:K238"/>
    <mergeCell ref="A239:B239"/>
    <mergeCell ref="G239:H239"/>
    <mergeCell ref="J239:K239"/>
    <mergeCell ref="C238:F238"/>
    <mergeCell ref="C239:F239"/>
    <mergeCell ref="A234:B234"/>
    <mergeCell ref="G234:H234"/>
    <mergeCell ref="J234:K234"/>
    <mergeCell ref="A235:B235"/>
    <mergeCell ref="C235:F235"/>
    <mergeCell ref="A236:B236"/>
    <mergeCell ref="G236:H236"/>
    <mergeCell ref="J236:K236"/>
    <mergeCell ref="C234:F234"/>
    <mergeCell ref="C236:F236"/>
    <mergeCell ref="A237:B237"/>
    <mergeCell ref="C237:F237"/>
    <mergeCell ref="A244:B244"/>
    <mergeCell ref="G244:H244"/>
    <mergeCell ref="J244:K244"/>
    <mergeCell ref="A245:B245"/>
    <mergeCell ref="C245:F245"/>
    <mergeCell ref="A246:B246"/>
    <mergeCell ref="C246:F246"/>
    <mergeCell ref="C244:F244"/>
    <mergeCell ref="A240:B240"/>
    <mergeCell ref="G240:H240"/>
    <mergeCell ref="J240:K240"/>
    <mergeCell ref="A241:B241"/>
    <mergeCell ref="G241:H241"/>
    <mergeCell ref="J241:K241"/>
    <mergeCell ref="A242:M242"/>
    <mergeCell ref="A243:B243"/>
    <mergeCell ref="C243:F243"/>
    <mergeCell ref="C240:F240"/>
    <mergeCell ref="C241:F241"/>
    <mergeCell ref="G243:M243"/>
    <mergeCell ref="G245:M245"/>
    <mergeCell ref="G246:M246"/>
    <mergeCell ref="C252:F252"/>
    <mergeCell ref="C253:F253"/>
    <mergeCell ref="C254:F254"/>
    <mergeCell ref="C255:F255"/>
    <mergeCell ref="A247:B247"/>
    <mergeCell ref="G247:H247"/>
    <mergeCell ref="J247:K247"/>
    <mergeCell ref="A248:B248"/>
    <mergeCell ref="C248:F248"/>
    <mergeCell ref="A249:B249"/>
    <mergeCell ref="G249:H249"/>
    <mergeCell ref="J249:K249"/>
    <mergeCell ref="C247:F247"/>
    <mergeCell ref="C249:F249"/>
    <mergeCell ref="G248:M248"/>
    <mergeCell ref="G250:M250"/>
    <mergeCell ref="G252:M252"/>
    <mergeCell ref="E1:M1"/>
    <mergeCell ref="E2:M2"/>
    <mergeCell ref="E3:M3"/>
    <mergeCell ref="A10:M10"/>
    <mergeCell ref="A256:B256"/>
    <mergeCell ref="G256:H256"/>
    <mergeCell ref="J256:K256"/>
    <mergeCell ref="A206:B206"/>
    <mergeCell ref="A253:B253"/>
    <mergeCell ref="G253:H253"/>
    <mergeCell ref="J253:K253"/>
    <mergeCell ref="A254:B254"/>
    <mergeCell ref="G254:H254"/>
    <mergeCell ref="J254:K254"/>
    <mergeCell ref="A255:B255"/>
    <mergeCell ref="G255:H255"/>
    <mergeCell ref="J255:K255"/>
    <mergeCell ref="A250:B250"/>
    <mergeCell ref="C250:F250"/>
    <mergeCell ref="A251:B251"/>
    <mergeCell ref="G251:H251"/>
    <mergeCell ref="J251:K251"/>
    <mergeCell ref="A252:B252"/>
    <mergeCell ref="C251:F251"/>
  </mergeCells>
  <pageMargins left="1.18" right="0.59" top="0.79" bottom="0.79" header="0.49" footer="0.4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8" workbookViewId="0">
      <selection activeCell="G25" sqref="G25:H25"/>
    </sheetView>
  </sheetViews>
  <sheetFormatPr defaultRowHeight="15" x14ac:dyDescent="0.25"/>
  <cols>
    <col min="1" max="1" width="11.5703125" style="2" customWidth="1"/>
    <col min="2" max="2" width="1.7109375" style="2" customWidth="1"/>
    <col min="3" max="7" width="9.140625" style="2"/>
    <col min="8" max="8" width="7.28515625" style="2" customWidth="1"/>
    <col min="9" max="9" width="6.140625" style="2" customWidth="1"/>
    <col min="10" max="10" width="0.140625" style="2" customWidth="1"/>
    <col min="11" max="11" width="7.140625" style="2" customWidth="1"/>
    <col min="12" max="12" width="0.140625" style="2" hidden="1" customWidth="1"/>
    <col min="13" max="13" width="7.42578125" style="2" customWidth="1"/>
    <col min="14" max="16384" width="9.140625" style="2"/>
  </cols>
  <sheetData>
    <row r="1" spans="1:13" s="71" customFormat="1" x14ac:dyDescent="0.25">
      <c r="G1" s="200" t="s">
        <v>185</v>
      </c>
      <c r="H1" s="200"/>
      <c r="I1" s="200"/>
      <c r="J1" s="200"/>
      <c r="K1" s="200"/>
      <c r="L1" s="200"/>
      <c r="M1" s="200"/>
    </row>
    <row r="2" spans="1:13" s="71" customFormat="1" x14ac:dyDescent="0.25">
      <c r="G2" s="200" t="s">
        <v>183</v>
      </c>
      <c r="H2" s="200"/>
      <c r="I2" s="200"/>
      <c r="J2" s="200"/>
      <c r="K2" s="200"/>
      <c r="L2" s="200"/>
      <c r="M2" s="200"/>
    </row>
    <row r="3" spans="1:13" s="71" customFormat="1" x14ac:dyDescent="0.25">
      <c r="G3" s="201" t="s">
        <v>187</v>
      </c>
      <c r="H3" s="201"/>
      <c r="I3" s="201"/>
      <c r="J3" s="201"/>
      <c r="K3" s="201"/>
      <c r="L3" s="201"/>
      <c r="M3" s="201"/>
    </row>
    <row r="4" spans="1:13" x14ac:dyDescent="0.25">
      <c r="A4" s="202" t="s">
        <v>90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ht="50.25" customHeight="1" x14ac:dyDescent="0.25">
      <c r="A5" s="202" t="s">
        <v>114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</row>
    <row r="6" spans="1:13" s="79" customFormat="1" ht="22.5" customHeight="1" x14ac:dyDescent="0.25">
      <c r="A6" s="208" t="s">
        <v>189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84.75" customHeight="1" x14ac:dyDescent="0.25">
      <c r="A7" s="204" t="s">
        <v>116</v>
      </c>
      <c r="B7" s="204"/>
      <c r="C7" s="205" t="s">
        <v>117</v>
      </c>
      <c r="D7" s="205"/>
      <c r="E7" s="205"/>
      <c r="F7" s="205"/>
      <c r="G7" s="205" t="s">
        <v>118</v>
      </c>
      <c r="H7" s="205"/>
      <c r="I7" s="3" t="s">
        <v>84</v>
      </c>
      <c r="J7" s="206" t="s">
        <v>119</v>
      </c>
      <c r="K7" s="207"/>
      <c r="L7" s="206" t="s">
        <v>120</v>
      </c>
      <c r="M7" s="207"/>
    </row>
    <row r="8" spans="1:13" x14ac:dyDescent="0.25">
      <c r="A8" s="204"/>
      <c r="B8" s="204"/>
      <c r="C8" s="205"/>
      <c r="D8" s="205"/>
      <c r="E8" s="205"/>
      <c r="F8" s="205"/>
      <c r="G8" s="205"/>
      <c r="H8" s="205"/>
      <c r="I8" s="11"/>
      <c r="J8" s="206" t="s">
        <v>121</v>
      </c>
      <c r="K8" s="207"/>
      <c r="L8" s="205" t="s">
        <v>121</v>
      </c>
      <c r="M8" s="205"/>
    </row>
    <row r="9" spans="1:13" x14ac:dyDescent="0.25">
      <c r="A9" s="205">
        <v>1</v>
      </c>
      <c r="B9" s="205"/>
      <c r="C9" s="205">
        <v>2</v>
      </c>
      <c r="D9" s="205"/>
      <c r="E9" s="205"/>
      <c r="F9" s="205"/>
      <c r="G9" s="205">
        <v>3</v>
      </c>
      <c r="H9" s="205"/>
      <c r="I9" s="3">
        <v>4</v>
      </c>
      <c r="J9" s="205">
        <v>5</v>
      </c>
      <c r="K9" s="205"/>
      <c r="L9" s="205">
        <v>6</v>
      </c>
      <c r="M9" s="205"/>
    </row>
    <row r="10" spans="1:13" x14ac:dyDescent="0.25">
      <c r="A10" s="213" t="s">
        <v>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5"/>
    </row>
    <row r="11" spans="1:13" x14ac:dyDescent="0.25">
      <c r="A11" s="209" t="s">
        <v>15</v>
      </c>
      <c r="B11" s="209"/>
      <c r="C11" s="210" t="s">
        <v>43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2"/>
    </row>
    <row r="12" spans="1:13" ht="15.75" customHeight="1" x14ac:dyDescent="0.25">
      <c r="A12" s="209" t="s">
        <v>16</v>
      </c>
      <c r="B12" s="209"/>
      <c r="C12" s="210" t="s">
        <v>44</v>
      </c>
      <c r="D12" s="211"/>
      <c r="E12" s="211"/>
      <c r="F12" s="212"/>
      <c r="G12" s="205">
        <v>0.06</v>
      </c>
      <c r="H12" s="205"/>
      <c r="I12" s="3"/>
      <c r="J12" s="205">
        <v>3.19</v>
      </c>
      <c r="K12" s="205"/>
      <c r="L12" s="205">
        <f>G12+J12</f>
        <v>3.25</v>
      </c>
      <c r="M12" s="205"/>
    </row>
    <row r="13" spans="1:13" x14ac:dyDescent="0.25">
      <c r="A13" s="209" t="s">
        <v>12</v>
      </c>
      <c r="B13" s="209"/>
      <c r="C13" s="205" t="s">
        <v>14</v>
      </c>
      <c r="D13" s="205"/>
      <c r="E13" s="205"/>
      <c r="F13" s="205"/>
      <c r="G13" s="206"/>
      <c r="H13" s="218"/>
      <c r="I13" s="218"/>
      <c r="J13" s="218"/>
      <c r="K13" s="218"/>
      <c r="L13" s="218"/>
      <c r="M13" s="207"/>
    </row>
    <row r="14" spans="1:13" ht="30.75" customHeight="1" x14ac:dyDescent="0.25">
      <c r="A14" s="209" t="s">
        <v>17</v>
      </c>
      <c r="B14" s="209"/>
      <c r="C14" s="210" t="s">
        <v>122</v>
      </c>
      <c r="D14" s="211"/>
      <c r="E14" s="211"/>
      <c r="F14" s="212"/>
      <c r="G14" s="205">
        <v>2.58</v>
      </c>
      <c r="H14" s="205"/>
      <c r="I14" s="3"/>
      <c r="J14" s="205">
        <v>2.74</v>
      </c>
      <c r="K14" s="205"/>
      <c r="L14" s="205">
        <f>G14+J14</f>
        <v>5.32</v>
      </c>
      <c r="M14" s="205"/>
    </row>
    <row r="15" spans="1:13" ht="28.5" customHeight="1" x14ac:dyDescent="0.25">
      <c r="A15" s="209" t="s">
        <v>18</v>
      </c>
      <c r="B15" s="216"/>
      <c r="C15" s="210" t="s">
        <v>48</v>
      </c>
      <c r="D15" s="211"/>
      <c r="E15" s="211"/>
      <c r="F15" s="212"/>
      <c r="G15" s="204">
        <v>1.92</v>
      </c>
      <c r="H15" s="204"/>
      <c r="I15" s="10"/>
      <c r="J15" s="217">
        <v>2.6</v>
      </c>
      <c r="K15" s="217"/>
      <c r="L15" s="204">
        <f>G15+J15</f>
        <v>4.5199999999999996</v>
      </c>
      <c r="M15" s="204"/>
    </row>
    <row r="16" spans="1:13" ht="16.5" customHeight="1" x14ac:dyDescent="0.25">
      <c r="A16" s="205">
        <v>3</v>
      </c>
      <c r="B16" s="205"/>
      <c r="C16" s="205" t="s">
        <v>123</v>
      </c>
      <c r="D16" s="205"/>
      <c r="E16" s="205"/>
      <c r="F16" s="205"/>
      <c r="G16" s="206"/>
      <c r="H16" s="218"/>
      <c r="I16" s="218"/>
      <c r="J16" s="218"/>
      <c r="K16" s="218"/>
      <c r="L16" s="218"/>
      <c r="M16" s="207"/>
    </row>
    <row r="17" spans="1:17" x14ac:dyDescent="0.25">
      <c r="A17" s="209" t="s">
        <v>19</v>
      </c>
      <c r="B17" s="209"/>
      <c r="C17" s="219" t="s">
        <v>92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1"/>
    </row>
    <row r="18" spans="1:17" x14ac:dyDescent="0.25">
      <c r="A18" s="209" t="s">
        <v>20</v>
      </c>
      <c r="B18" s="209"/>
      <c r="C18" s="206" t="s">
        <v>124</v>
      </c>
      <c r="D18" s="218"/>
      <c r="E18" s="218"/>
      <c r="F18" s="207"/>
      <c r="G18" s="205">
        <v>0.35</v>
      </c>
      <c r="H18" s="205"/>
      <c r="I18" s="3"/>
      <c r="J18" s="222">
        <v>2.85</v>
      </c>
      <c r="K18" s="222"/>
      <c r="L18" s="222">
        <f>G18+J18</f>
        <v>3.2</v>
      </c>
      <c r="M18" s="205"/>
    </row>
    <row r="19" spans="1:17" x14ac:dyDescent="0.25">
      <c r="A19" s="209" t="s">
        <v>21</v>
      </c>
      <c r="B19" s="209"/>
      <c r="C19" s="213" t="s">
        <v>93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5"/>
    </row>
    <row r="20" spans="1:17" x14ac:dyDescent="0.25">
      <c r="A20" s="209" t="s">
        <v>22</v>
      </c>
      <c r="B20" s="209"/>
      <c r="C20" s="206" t="s">
        <v>125</v>
      </c>
      <c r="D20" s="218"/>
      <c r="E20" s="218"/>
      <c r="F20" s="207"/>
      <c r="G20" s="206">
        <v>0.19</v>
      </c>
      <c r="H20" s="207"/>
      <c r="I20" s="3"/>
      <c r="J20" s="206">
        <v>4.6500000000000004</v>
      </c>
      <c r="K20" s="207"/>
      <c r="L20" s="206">
        <f>G20+J20</f>
        <v>4.8400000000000007</v>
      </c>
      <c r="M20" s="207"/>
    </row>
    <row r="21" spans="1:17" x14ac:dyDescent="0.25">
      <c r="A21" s="209" t="s">
        <v>23</v>
      </c>
      <c r="B21" s="209"/>
      <c r="C21" s="206" t="s">
        <v>126</v>
      </c>
      <c r="D21" s="218"/>
      <c r="E21" s="218"/>
      <c r="F21" s="207"/>
      <c r="G21" s="205">
        <v>0.19</v>
      </c>
      <c r="H21" s="205"/>
      <c r="I21" s="3"/>
      <c r="J21" s="222">
        <v>5.2</v>
      </c>
      <c r="K21" s="222"/>
      <c r="L21" s="205">
        <f>G21+J21</f>
        <v>5.3900000000000006</v>
      </c>
      <c r="M21" s="205"/>
    </row>
    <row r="22" spans="1:17" ht="30.75" customHeight="1" x14ac:dyDescent="0.25">
      <c r="A22" s="209" t="s">
        <v>24</v>
      </c>
      <c r="B22" s="209"/>
      <c r="C22" s="210" t="s">
        <v>127</v>
      </c>
      <c r="D22" s="211"/>
      <c r="E22" s="211"/>
      <c r="F22" s="212"/>
      <c r="G22" s="205">
        <v>1.07</v>
      </c>
      <c r="H22" s="205"/>
      <c r="I22" s="3"/>
      <c r="J22" s="222">
        <v>6.24</v>
      </c>
      <c r="K22" s="222"/>
      <c r="L22" s="222">
        <f>G22+J22</f>
        <v>7.3100000000000005</v>
      </c>
      <c r="M22" s="205"/>
    </row>
    <row r="23" spans="1:17" x14ac:dyDescent="0.25">
      <c r="A23" s="209" t="s">
        <v>25</v>
      </c>
      <c r="B23" s="209"/>
      <c r="C23" s="213" t="s">
        <v>94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15"/>
    </row>
    <row r="24" spans="1:17" ht="36.75" customHeight="1" x14ac:dyDescent="0.25">
      <c r="A24" s="209" t="s">
        <v>26</v>
      </c>
      <c r="B24" s="209"/>
      <c r="C24" s="210" t="s">
        <v>128</v>
      </c>
      <c r="D24" s="211"/>
      <c r="E24" s="211"/>
      <c r="F24" s="212"/>
      <c r="G24" s="205">
        <v>2.13</v>
      </c>
      <c r="H24" s="205"/>
      <c r="I24" s="3"/>
      <c r="J24" s="222">
        <v>2.74</v>
      </c>
      <c r="K24" s="222"/>
      <c r="L24" s="222">
        <f>G24+J24</f>
        <v>4.87</v>
      </c>
      <c r="M24" s="205"/>
    </row>
    <row r="25" spans="1:17" ht="44.25" customHeight="1" x14ac:dyDescent="0.25">
      <c r="A25" s="209" t="s">
        <v>27</v>
      </c>
      <c r="B25" s="209"/>
      <c r="C25" s="210" t="s">
        <v>129</v>
      </c>
      <c r="D25" s="211"/>
      <c r="E25" s="211"/>
      <c r="F25" s="212"/>
      <c r="G25" s="205">
        <v>0.02</v>
      </c>
      <c r="H25" s="205"/>
      <c r="I25" s="3"/>
      <c r="J25" s="205">
        <v>2.0499999999999998</v>
      </c>
      <c r="K25" s="205"/>
      <c r="L25" s="205">
        <f>G25+J25</f>
        <v>2.0699999999999998</v>
      </c>
      <c r="M25" s="205"/>
      <c r="O25" s="18"/>
      <c r="P25" s="18"/>
    </row>
    <row r="26" spans="1:17" x14ac:dyDescent="0.25">
      <c r="A26" s="209" t="s">
        <v>28</v>
      </c>
      <c r="B26" s="209"/>
      <c r="C26" s="213" t="s">
        <v>95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5"/>
    </row>
    <row r="27" spans="1:17" ht="28.5" customHeight="1" x14ac:dyDescent="0.25">
      <c r="A27" s="209" t="s">
        <v>29</v>
      </c>
      <c r="B27" s="209"/>
      <c r="C27" s="210" t="s">
        <v>130</v>
      </c>
      <c r="D27" s="211"/>
      <c r="E27" s="211"/>
      <c r="F27" s="212"/>
      <c r="G27" s="205">
        <v>0</v>
      </c>
      <c r="H27" s="205"/>
      <c r="I27" s="3"/>
      <c r="J27" s="222">
        <v>2.4</v>
      </c>
      <c r="K27" s="222"/>
      <c r="L27" s="222">
        <f>G27+J27</f>
        <v>2.4</v>
      </c>
      <c r="M27" s="205"/>
      <c r="P27" s="18"/>
      <c r="Q27" s="18"/>
    </row>
    <row r="28" spans="1:17" x14ac:dyDescent="0.25">
      <c r="A28" s="224" t="s">
        <v>3</v>
      </c>
      <c r="B28" s="225"/>
      <c r="C28" s="226"/>
      <c r="D28" s="227"/>
      <c r="E28" s="227"/>
      <c r="F28" s="228"/>
      <c r="G28" s="229">
        <f>G12+G14+G15+G18+G20+G21+G22+G24+G25+G27</f>
        <v>8.5100000000000016</v>
      </c>
      <c r="H28" s="230"/>
      <c r="I28" s="9"/>
      <c r="J28" s="231">
        <f>J12+J14+J15+J18+J20+J21+J22+J24+J25+J27</f>
        <v>34.659999999999997</v>
      </c>
      <c r="K28" s="230"/>
      <c r="L28" s="169">
        <f>L12+L14+L15+L18+L20+L21+L22+L24+L25+L27</f>
        <v>43.169999999999995</v>
      </c>
      <c r="M28" s="170"/>
    </row>
    <row r="29" spans="1:17" x14ac:dyDescent="0.25">
      <c r="A29" s="202" t="s">
        <v>131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17" x14ac:dyDescent="0.25">
      <c r="A30" s="209" t="s">
        <v>30</v>
      </c>
      <c r="B30" s="209"/>
      <c r="C30" s="223" t="s">
        <v>43</v>
      </c>
      <c r="D30" s="223"/>
      <c r="E30" s="223"/>
      <c r="F30" s="223"/>
      <c r="G30" s="223"/>
      <c r="H30" s="206"/>
      <c r="I30" s="218"/>
      <c r="J30" s="218"/>
      <c r="K30" s="218"/>
      <c r="L30" s="218"/>
      <c r="M30" s="207"/>
    </row>
    <row r="31" spans="1:17" x14ac:dyDescent="0.25">
      <c r="A31" s="209" t="s">
        <v>16</v>
      </c>
      <c r="B31" s="209"/>
      <c r="C31" s="210" t="s">
        <v>44</v>
      </c>
      <c r="D31" s="211"/>
      <c r="E31" s="211"/>
      <c r="F31" s="211"/>
      <c r="G31" s="212"/>
      <c r="H31" s="13">
        <v>0.06</v>
      </c>
      <c r="I31" s="205"/>
      <c r="J31" s="205"/>
      <c r="K31" s="3">
        <v>3.19</v>
      </c>
      <c r="L31" s="206">
        <f>H31+K31</f>
        <v>3.25</v>
      </c>
      <c r="M31" s="207"/>
    </row>
    <row r="32" spans="1:17" x14ac:dyDescent="0.25">
      <c r="A32" s="205">
        <v>2</v>
      </c>
      <c r="B32" s="205"/>
      <c r="C32" s="223" t="s">
        <v>132</v>
      </c>
      <c r="D32" s="223"/>
      <c r="E32" s="223"/>
      <c r="F32" s="223"/>
      <c r="G32" s="223"/>
      <c r="H32" s="206"/>
      <c r="I32" s="218"/>
      <c r="J32" s="218"/>
      <c r="K32" s="218"/>
      <c r="L32" s="218"/>
      <c r="M32" s="207"/>
    </row>
    <row r="33" spans="1:15" x14ac:dyDescent="0.25">
      <c r="A33" s="209" t="s">
        <v>31</v>
      </c>
      <c r="B33" s="209"/>
      <c r="C33" s="223" t="s">
        <v>133</v>
      </c>
      <c r="D33" s="223"/>
      <c r="E33" s="223"/>
      <c r="F33" s="223"/>
      <c r="G33" s="223"/>
      <c r="H33" s="206"/>
      <c r="I33" s="218"/>
      <c r="J33" s="218"/>
      <c r="K33" s="218"/>
      <c r="L33" s="218"/>
      <c r="M33" s="207"/>
    </row>
    <row r="34" spans="1:15" ht="12" customHeight="1" x14ac:dyDescent="0.25">
      <c r="A34" s="205" t="s">
        <v>32</v>
      </c>
      <c r="B34" s="205"/>
      <c r="C34" s="223" t="s">
        <v>4</v>
      </c>
      <c r="D34" s="223"/>
      <c r="E34" s="223"/>
      <c r="F34" s="223"/>
      <c r="G34" s="223"/>
      <c r="H34" s="232"/>
      <c r="I34" s="233"/>
      <c r="J34" s="233"/>
      <c r="K34" s="233"/>
      <c r="L34" s="233"/>
      <c r="M34" s="234"/>
    </row>
    <row r="35" spans="1:15" ht="16.5" customHeight="1" x14ac:dyDescent="0.25">
      <c r="A35" s="209" t="s">
        <v>33</v>
      </c>
      <c r="B35" s="209"/>
      <c r="C35" s="210" t="s">
        <v>134</v>
      </c>
      <c r="D35" s="211"/>
      <c r="E35" s="211"/>
      <c r="F35" s="211"/>
      <c r="G35" s="212"/>
      <c r="H35" s="3">
        <v>1.67</v>
      </c>
      <c r="I35" s="206"/>
      <c r="J35" s="207"/>
      <c r="K35" s="3">
        <v>0.66</v>
      </c>
      <c r="L35" s="11"/>
      <c r="M35" s="3">
        <f>H35+K35</f>
        <v>2.33</v>
      </c>
    </row>
    <row r="36" spans="1:15" ht="24.75" customHeight="1" x14ac:dyDescent="0.25">
      <c r="A36" s="209" t="s">
        <v>34</v>
      </c>
      <c r="B36" s="209"/>
      <c r="C36" s="210" t="s">
        <v>135</v>
      </c>
      <c r="D36" s="211"/>
      <c r="E36" s="211"/>
      <c r="F36" s="211"/>
      <c r="G36" s="212"/>
      <c r="H36" s="10">
        <v>3.19</v>
      </c>
      <c r="I36" s="204"/>
      <c r="J36" s="204"/>
      <c r="K36" s="21">
        <v>2.4</v>
      </c>
      <c r="L36" s="235">
        <f>H36+K36</f>
        <v>5.59</v>
      </c>
      <c r="M36" s="207"/>
    </row>
    <row r="37" spans="1:15" ht="30" customHeight="1" x14ac:dyDescent="0.25">
      <c r="A37" s="209" t="s">
        <v>35</v>
      </c>
      <c r="B37" s="209"/>
      <c r="C37" s="210" t="s">
        <v>136</v>
      </c>
      <c r="D37" s="211"/>
      <c r="E37" s="211"/>
      <c r="F37" s="211"/>
      <c r="G37" s="212"/>
      <c r="H37" s="13">
        <v>0.3</v>
      </c>
      <c r="I37" s="205"/>
      <c r="J37" s="205"/>
      <c r="K37" s="3">
        <v>2.2799999999999998</v>
      </c>
      <c r="L37" s="235">
        <f>H37+K37</f>
        <v>2.5799999999999996</v>
      </c>
      <c r="M37" s="207"/>
    </row>
    <row r="38" spans="1:15" ht="27" customHeight="1" x14ac:dyDescent="0.25">
      <c r="A38" s="209" t="s">
        <v>36</v>
      </c>
      <c r="B38" s="209"/>
      <c r="C38" s="210" t="s">
        <v>137</v>
      </c>
      <c r="D38" s="211"/>
      <c r="E38" s="211"/>
      <c r="F38" s="211"/>
      <c r="G38" s="212"/>
      <c r="H38" s="13">
        <v>0.3</v>
      </c>
      <c r="I38" s="205"/>
      <c r="J38" s="205"/>
      <c r="K38" s="3">
        <v>1.1399999999999999</v>
      </c>
      <c r="L38" s="235">
        <f>H38+K38</f>
        <v>1.44</v>
      </c>
      <c r="M38" s="207"/>
    </row>
    <row r="39" spans="1:15" ht="24.75" customHeight="1" x14ac:dyDescent="0.25">
      <c r="A39" s="209" t="s">
        <v>37</v>
      </c>
      <c r="B39" s="209"/>
      <c r="C39" s="210" t="s">
        <v>138</v>
      </c>
      <c r="D39" s="211"/>
      <c r="E39" s="211"/>
      <c r="F39" s="211"/>
      <c r="G39" s="212"/>
      <c r="H39" s="3">
        <v>0.03</v>
      </c>
      <c r="I39" s="205"/>
      <c r="J39" s="205"/>
      <c r="K39" s="3">
        <v>2.44</v>
      </c>
      <c r="L39" s="206">
        <f>H39+K39</f>
        <v>2.4699999999999998</v>
      </c>
      <c r="M39" s="207"/>
      <c r="O39" s="18"/>
    </row>
    <row r="40" spans="1:15" ht="27.75" customHeight="1" x14ac:dyDescent="0.25">
      <c r="A40" s="209" t="s">
        <v>38</v>
      </c>
      <c r="B40" s="209"/>
      <c r="C40" s="210" t="s">
        <v>139</v>
      </c>
      <c r="D40" s="211"/>
      <c r="E40" s="211"/>
      <c r="F40" s="211"/>
      <c r="G40" s="212"/>
      <c r="H40" s="3">
        <v>1.02</v>
      </c>
      <c r="I40" s="205"/>
      <c r="J40" s="205"/>
      <c r="K40" s="3">
        <v>3.31</v>
      </c>
      <c r="L40" s="206">
        <f>H40+K40</f>
        <v>4.33</v>
      </c>
      <c r="M40" s="207"/>
    </row>
    <row r="41" spans="1:15" x14ac:dyDescent="0.25">
      <c r="A41" s="209" t="s">
        <v>39</v>
      </c>
      <c r="B41" s="209"/>
      <c r="C41" s="213" t="s">
        <v>96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5"/>
    </row>
    <row r="42" spans="1:15" x14ac:dyDescent="0.25">
      <c r="A42" s="205" t="s">
        <v>140</v>
      </c>
      <c r="B42" s="205"/>
      <c r="C42" s="206" t="s">
        <v>141</v>
      </c>
      <c r="D42" s="218"/>
      <c r="E42" s="218"/>
      <c r="F42" s="218"/>
      <c r="G42" s="207"/>
      <c r="H42" s="3">
        <v>1.32</v>
      </c>
      <c r="I42" s="205"/>
      <c r="J42" s="205"/>
      <c r="K42" s="3">
        <v>3.01</v>
      </c>
      <c r="L42" s="206">
        <f>H42+K42</f>
        <v>4.33</v>
      </c>
      <c r="M42" s="207"/>
    </row>
    <row r="43" spans="1:15" x14ac:dyDescent="0.25">
      <c r="A43" s="205" t="s">
        <v>142</v>
      </c>
      <c r="B43" s="205"/>
      <c r="C43" s="210" t="s">
        <v>143</v>
      </c>
      <c r="D43" s="211"/>
      <c r="E43" s="211"/>
      <c r="F43" s="211"/>
      <c r="G43" s="212"/>
      <c r="H43" s="3">
        <v>1.34</v>
      </c>
      <c r="I43" s="205"/>
      <c r="J43" s="205"/>
      <c r="K43" s="3">
        <v>3.29</v>
      </c>
      <c r="L43" s="206">
        <f>H43+K43</f>
        <v>4.63</v>
      </c>
      <c r="M43" s="207"/>
    </row>
    <row r="44" spans="1:15" ht="27" customHeight="1" x14ac:dyDescent="0.25">
      <c r="A44" s="209" t="s">
        <v>29</v>
      </c>
      <c r="B44" s="209"/>
      <c r="C44" s="210" t="s">
        <v>130</v>
      </c>
      <c r="D44" s="211"/>
      <c r="E44" s="211"/>
      <c r="F44" s="211"/>
      <c r="G44" s="212"/>
      <c r="H44" s="3">
        <v>0</v>
      </c>
      <c r="I44" s="205"/>
      <c r="J44" s="205"/>
      <c r="K44" s="13">
        <v>2.4</v>
      </c>
      <c r="L44" s="235">
        <f>H44+K44</f>
        <v>2.4</v>
      </c>
      <c r="M44" s="207"/>
      <c r="O44" s="18"/>
    </row>
    <row r="45" spans="1:15" x14ac:dyDescent="0.25">
      <c r="A45" s="236" t="s">
        <v>3</v>
      </c>
      <c r="B45" s="237"/>
      <c r="C45" s="238"/>
      <c r="D45" s="239"/>
      <c r="E45" s="239"/>
      <c r="F45" s="239"/>
      <c r="G45" s="240"/>
      <c r="H45" s="6">
        <f>H31+H35+H36+H37+H38+H39+H40+H42+H43+H44</f>
        <v>9.23</v>
      </c>
      <c r="I45" s="238"/>
      <c r="J45" s="240"/>
      <c r="K45" s="13">
        <f>K31+K35+K36+K37+K38+K39+K40+K42+K43+K44</f>
        <v>24.119999999999997</v>
      </c>
      <c r="L45" s="241">
        <f>L31+M35+L36+L37+L38+L39+L40+L42+L43+L44</f>
        <v>33.35</v>
      </c>
      <c r="M45" s="242"/>
    </row>
    <row r="46" spans="1:15" x14ac:dyDescent="0.25">
      <c r="A46" s="202" t="s">
        <v>5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</row>
    <row r="47" spans="1:15" x14ac:dyDescent="0.25">
      <c r="A47" s="4" t="s">
        <v>30</v>
      </c>
      <c r="B47" s="213" t="s">
        <v>43</v>
      </c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5"/>
    </row>
    <row r="48" spans="1:15" ht="16.5" customHeight="1" x14ac:dyDescent="0.25">
      <c r="A48" s="4" t="s">
        <v>16</v>
      </c>
      <c r="B48" s="210" t="s">
        <v>44</v>
      </c>
      <c r="C48" s="211"/>
      <c r="D48" s="211"/>
      <c r="E48" s="211"/>
      <c r="F48" s="212"/>
      <c r="G48" s="205">
        <v>0.06</v>
      </c>
      <c r="H48" s="205"/>
      <c r="I48" s="3"/>
      <c r="J48" s="205">
        <v>3.19</v>
      </c>
      <c r="K48" s="205"/>
      <c r="L48" s="206">
        <f>G48+J48</f>
        <v>3.25</v>
      </c>
      <c r="M48" s="207"/>
    </row>
    <row r="49" spans="1:15" x14ac:dyDescent="0.25">
      <c r="A49" s="3">
        <v>2</v>
      </c>
      <c r="B49" s="245" t="s">
        <v>132</v>
      </c>
      <c r="C49" s="245"/>
      <c r="D49" s="245"/>
      <c r="E49" s="245"/>
      <c r="F49" s="245"/>
      <c r="G49" s="206"/>
      <c r="H49" s="218"/>
      <c r="I49" s="218"/>
      <c r="J49" s="218"/>
      <c r="K49" s="218"/>
      <c r="L49" s="218"/>
      <c r="M49" s="207"/>
    </row>
    <row r="50" spans="1:15" ht="18.75" customHeight="1" x14ac:dyDescent="0.25">
      <c r="A50" s="4" t="s">
        <v>31</v>
      </c>
      <c r="B50" s="223" t="s">
        <v>133</v>
      </c>
      <c r="C50" s="223"/>
      <c r="D50" s="223"/>
      <c r="E50" s="223"/>
      <c r="F50" s="223"/>
      <c r="G50" s="206"/>
      <c r="H50" s="218"/>
      <c r="I50" s="218"/>
      <c r="J50" s="218"/>
      <c r="K50" s="218"/>
      <c r="L50" s="218"/>
      <c r="M50" s="207"/>
    </row>
    <row r="51" spans="1:15" x14ac:dyDescent="0.25">
      <c r="A51" s="3">
        <v>1.1000000000000001</v>
      </c>
      <c r="B51" s="246" t="s">
        <v>4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8"/>
    </row>
    <row r="52" spans="1:15" x14ac:dyDescent="0.25">
      <c r="A52" s="4" t="s">
        <v>33</v>
      </c>
      <c r="B52" s="210" t="s">
        <v>134</v>
      </c>
      <c r="C52" s="211"/>
      <c r="D52" s="211"/>
      <c r="E52" s="211"/>
      <c r="F52" s="212"/>
      <c r="G52" s="205">
        <v>1.67</v>
      </c>
      <c r="H52" s="205"/>
      <c r="I52" s="5"/>
      <c r="J52" s="205">
        <v>0.66</v>
      </c>
      <c r="K52" s="205"/>
      <c r="L52" s="206">
        <f>G52+J52</f>
        <v>2.33</v>
      </c>
      <c r="M52" s="207"/>
    </row>
    <row r="53" spans="1:15" ht="29.25" customHeight="1" x14ac:dyDescent="0.25">
      <c r="A53" s="4" t="s">
        <v>40</v>
      </c>
      <c r="B53" s="210" t="s">
        <v>144</v>
      </c>
      <c r="C53" s="211"/>
      <c r="D53" s="211"/>
      <c r="E53" s="211"/>
      <c r="F53" s="212"/>
      <c r="G53" s="204">
        <v>1.59</v>
      </c>
      <c r="H53" s="204"/>
      <c r="I53" s="20"/>
      <c r="J53" s="204">
        <v>4.37</v>
      </c>
      <c r="K53" s="204"/>
      <c r="L53" s="243">
        <f>G53+J53</f>
        <v>5.96</v>
      </c>
      <c r="M53" s="244"/>
      <c r="O53" s="18"/>
    </row>
    <row r="54" spans="1:15" ht="32.25" customHeight="1" x14ac:dyDescent="0.25">
      <c r="A54" s="4" t="s">
        <v>29</v>
      </c>
      <c r="B54" s="210" t="s">
        <v>130</v>
      </c>
      <c r="C54" s="211"/>
      <c r="D54" s="211"/>
      <c r="E54" s="211"/>
      <c r="F54" s="212"/>
      <c r="G54" s="204">
        <v>0</v>
      </c>
      <c r="H54" s="204"/>
      <c r="I54" s="5"/>
      <c r="J54" s="217">
        <v>2.4</v>
      </c>
      <c r="K54" s="217"/>
      <c r="L54" s="235">
        <f>G54+J54</f>
        <v>2.4</v>
      </c>
      <c r="M54" s="207"/>
    </row>
    <row r="55" spans="1:15" x14ac:dyDescent="0.25">
      <c r="A55" s="8" t="s">
        <v>3</v>
      </c>
      <c r="B55" s="238"/>
      <c r="C55" s="239"/>
      <c r="D55" s="239"/>
      <c r="E55" s="239"/>
      <c r="F55" s="240"/>
      <c r="G55" s="251">
        <f>G48+G52+G53+G54</f>
        <v>3.3200000000000003</v>
      </c>
      <c r="H55" s="252"/>
      <c r="I55" s="14"/>
      <c r="J55" s="235">
        <f>J48+J52+J53+J54</f>
        <v>10.620000000000001</v>
      </c>
      <c r="K55" s="252"/>
      <c r="L55" s="241">
        <f>L48+L52+L53+L54</f>
        <v>13.94</v>
      </c>
      <c r="M55" s="242"/>
    </row>
    <row r="56" spans="1:15" x14ac:dyDescent="0.25">
      <c r="A56" s="202" t="s">
        <v>6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</row>
    <row r="57" spans="1:15" x14ac:dyDescent="0.25">
      <c r="A57" s="4" t="s">
        <v>30</v>
      </c>
      <c r="B57" s="205" t="s">
        <v>43</v>
      </c>
      <c r="C57" s="205"/>
      <c r="D57" s="205"/>
      <c r="E57" s="205"/>
      <c r="F57" s="205"/>
      <c r="G57" s="253"/>
      <c r="H57" s="254"/>
      <c r="I57" s="254"/>
      <c r="J57" s="254"/>
      <c r="K57" s="254"/>
      <c r="L57" s="218"/>
      <c r="M57" s="207"/>
    </row>
    <row r="58" spans="1:15" x14ac:dyDescent="0.25">
      <c r="A58" s="4" t="s">
        <v>16</v>
      </c>
      <c r="B58" s="210" t="s">
        <v>44</v>
      </c>
      <c r="C58" s="211"/>
      <c r="D58" s="211"/>
      <c r="E58" s="211"/>
      <c r="F58" s="212"/>
      <c r="G58" s="205">
        <v>0.06</v>
      </c>
      <c r="H58" s="205"/>
      <c r="I58" s="11"/>
      <c r="J58" s="11"/>
      <c r="K58" s="3">
        <v>3.19</v>
      </c>
      <c r="L58" s="218">
        <f>G58+K58</f>
        <v>3.25</v>
      </c>
      <c r="M58" s="207"/>
    </row>
    <row r="59" spans="1:15" x14ac:dyDescent="0.25">
      <c r="A59" s="3">
        <v>2</v>
      </c>
      <c r="B59" s="223" t="s">
        <v>132</v>
      </c>
      <c r="C59" s="223"/>
      <c r="D59" s="223"/>
      <c r="E59" s="223"/>
      <c r="F59" s="223"/>
      <c r="G59" s="249"/>
      <c r="H59" s="250"/>
      <c r="I59" s="250"/>
      <c r="J59" s="250"/>
      <c r="K59" s="250"/>
      <c r="L59" s="218"/>
      <c r="M59" s="207"/>
    </row>
    <row r="60" spans="1:15" x14ac:dyDescent="0.25">
      <c r="A60" s="4" t="s">
        <v>31</v>
      </c>
      <c r="B60" s="223" t="s">
        <v>133</v>
      </c>
      <c r="C60" s="223"/>
      <c r="D60" s="223"/>
      <c r="E60" s="223"/>
      <c r="F60" s="223"/>
      <c r="G60" s="206"/>
      <c r="H60" s="218"/>
      <c r="I60" s="218"/>
      <c r="J60" s="218"/>
      <c r="K60" s="218"/>
      <c r="L60" s="218"/>
      <c r="M60" s="207"/>
    </row>
    <row r="61" spans="1:15" ht="15.75" customHeight="1" x14ac:dyDescent="0.25">
      <c r="A61" s="3" t="s">
        <v>11</v>
      </c>
      <c r="B61" s="223" t="s">
        <v>4</v>
      </c>
      <c r="C61" s="223"/>
      <c r="D61" s="223"/>
      <c r="E61" s="223"/>
      <c r="F61" s="223"/>
      <c r="G61" s="232"/>
      <c r="H61" s="233"/>
      <c r="I61" s="233"/>
      <c r="J61" s="233"/>
      <c r="K61" s="233"/>
      <c r="L61" s="233"/>
      <c r="M61" s="234"/>
      <c r="O61" s="18"/>
    </row>
    <row r="62" spans="1:15" ht="14.25" customHeight="1" x14ac:dyDescent="0.25">
      <c r="A62" s="4" t="s">
        <v>33</v>
      </c>
      <c r="B62" s="210" t="s">
        <v>134</v>
      </c>
      <c r="C62" s="211"/>
      <c r="D62" s="211"/>
      <c r="E62" s="211"/>
      <c r="F62" s="212"/>
      <c r="G62" s="205">
        <v>1.67</v>
      </c>
      <c r="H62" s="205"/>
      <c r="I62" s="223"/>
      <c r="J62" s="223"/>
      <c r="K62" s="3">
        <v>0.66</v>
      </c>
      <c r="L62" s="206">
        <f>G62+K62</f>
        <v>2.33</v>
      </c>
      <c r="M62" s="207"/>
    </row>
    <row r="63" spans="1:15" x14ac:dyDescent="0.25">
      <c r="A63" s="4" t="s">
        <v>41</v>
      </c>
      <c r="B63" s="210" t="s">
        <v>145</v>
      </c>
      <c r="C63" s="211"/>
      <c r="D63" s="211"/>
      <c r="E63" s="211"/>
      <c r="F63" s="212"/>
      <c r="G63" s="205">
        <v>1.38</v>
      </c>
      <c r="H63" s="205"/>
      <c r="I63" s="223"/>
      <c r="J63" s="223"/>
      <c r="K63" s="3">
        <v>5.18</v>
      </c>
      <c r="L63" s="206">
        <f>G63+K63</f>
        <v>6.56</v>
      </c>
      <c r="M63" s="207"/>
      <c r="O63" s="18"/>
    </row>
    <row r="64" spans="1:15" ht="28.5" customHeight="1" x14ac:dyDescent="0.25">
      <c r="A64" s="4" t="s">
        <v>29</v>
      </c>
      <c r="B64" s="210" t="s">
        <v>130</v>
      </c>
      <c r="C64" s="211"/>
      <c r="D64" s="211"/>
      <c r="E64" s="211"/>
      <c r="F64" s="212"/>
      <c r="G64" s="205">
        <v>0</v>
      </c>
      <c r="H64" s="205"/>
      <c r="I64" s="223"/>
      <c r="J64" s="223"/>
      <c r="K64" s="13">
        <v>2.4</v>
      </c>
      <c r="L64" s="235">
        <f>G64+K64</f>
        <v>2.4</v>
      </c>
      <c r="M64" s="207"/>
    </row>
    <row r="65" spans="1:16" x14ac:dyDescent="0.25">
      <c r="A65" s="8" t="s">
        <v>3</v>
      </c>
      <c r="B65" s="206"/>
      <c r="C65" s="218"/>
      <c r="D65" s="218"/>
      <c r="E65" s="218"/>
      <c r="F65" s="207"/>
      <c r="G65" s="206">
        <f>G58+G62+G63+G64</f>
        <v>3.11</v>
      </c>
      <c r="H65" s="207"/>
      <c r="I65" s="218"/>
      <c r="J65" s="207"/>
      <c r="K65" s="13">
        <f>K58+K62+K63+K64</f>
        <v>11.43</v>
      </c>
      <c r="L65" s="241">
        <f>L58+L62+L63+L64</f>
        <v>14.540000000000001</v>
      </c>
      <c r="M65" s="215"/>
    </row>
    <row r="66" spans="1:16" x14ac:dyDescent="0.25">
      <c r="A66" s="202" t="s">
        <v>7</v>
      </c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</row>
    <row r="67" spans="1:16" x14ac:dyDescent="0.25">
      <c r="A67" s="209" t="s">
        <v>15</v>
      </c>
      <c r="B67" s="209"/>
      <c r="C67" s="223" t="s">
        <v>43</v>
      </c>
      <c r="D67" s="223"/>
      <c r="E67" s="223"/>
      <c r="F67" s="223"/>
      <c r="G67" s="223"/>
      <c r="H67" s="206"/>
      <c r="I67" s="218"/>
      <c r="J67" s="218"/>
      <c r="K67" s="218"/>
      <c r="L67" s="218"/>
      <c r="M67" s="207"/>
    </row>
    <row r="68" spans="1:16" x14ac:dyDescent="0.25">
      <c r="A68" s="209" t="s">
        <v>16</v>
      </c>
      <c r="B68" s="209"/>
      <c r="C68" s="210" t="s">
        <v>44</v>
      </c>
      <c r="D68" s="211"/>
      <c r="E68" s="211"/>
      <c r="F68" s="211"/>
      <c r="G68" s="212"/>
      <c r="H68" s="3">
        <v>0.06</v>
      </c>
      <c r="I68" s="205"/>
      <c r="J68" s="205"/>
      <c r="K68" s="3">
        <v>3.19</v>
      </c>
      <c r="L68" s="206">
        <f>H68+K68</f>
        <v>3.25</v>
      </c>
      <c r="M68" s="207"/>
    </row>
    <row r="69" spans="1:16" x14ac:dyDescent="0.25">
      <c r="A69" s="205">
        <v>1</v>
      </c>
      <c r="B69" s="205"/>
      <c r="C69" s="205" t="s">
        <v>45</v>
      </c>
      <c r="D69" s="205"/>
      <c r="E69" s="205"/>
      <c r="F69" s="205"/>
      <c r="G69" s="205"/>
      <c r="H69" s="206"/>
      <c r="I69" s="218"/>
      <c r="J69" s="218"/>
      <c r="K69" s="218"/>
      <c r="L69" s="218"/>
      <c r="M69" s="207"/>
    </row>
    <row r="70" spans="1:16" ht="12.75" customHeight="1" x14ac:dyDescent="0.25">
      <c r="A70" s="209" t="s">
        <v>11</v>
      </c>
      <c r="B70" s="209"/>
      <c r="C70" s="223" t="s">
        <v>46</v>
      </c>
      <c r="D70" s="223"/>
      <c r="E70" s="223"/>
      <c r="F70" s="223"/>
      <c r="G70" s="223"/>
      <c r="H70" s="206"/>
      <c r="I70" s="218"/>
      <c r="J70" s="218"/>
      <c r="K70" s="218"/>
      <c r="L70" s="218"/>
      <c r="M70" s="207"/>
    </row>
    <row r="71" spans="1:16" ht="18" customHeight="1" x14ac:dyDescent="0.25">
      <c r="A71" s="209" t="s">
        <v>42</v>
      </c>
      <c r="B71" s="209"/>
      <c r="C71" s="210" t="s">
        <v>47</v>
      </c>
      <c r="D71" s="211"/>
      <c r="E71" s="211"/>
      <c r="F71" s="211"/>
      <c r="G71" s="212"/>
      <c r="H71" s="3">
        <v>0.67</v>
      </c>
      <c r="I71" s="205"/>
      <c r="J71" s="205"/>
      <c r="K71" s="3">
        <v>0.72</v>
      </c>
      <c r="L71" s="206">
        <f>H71+K71</f>
        <v>1.3900000000000001</v>
      </c>
      <c r="M71" s="207"/>
      <c r="P71" s="18"/>
    </row>
    <row r="72" spans="1:16" x14ac:dyDescent="0.25">
      <c r="A72" s="255" t="s">
        <v>0</v>
      </c>
      <c r="B72" s="256"/>
      <c r="C72" s="223" t="s">
        <v>14</v>
      </c>
      <c r="D72" s="223"/>
      <c r="E72" s="223"/>
      <c r="F72" s="223"/>
      <c r="G72" s="223"/>
      <c r="H72" s="206"/>
      <c r="I72" s="218"/>
      <c r="J72" s="218"/>
      <c r="K72" s="218"/>
      <c r="L72" s="218"/>
      <c r="M72" s="207"/>
    </row>
    <row r="73" spans="1:16" x14ac:dyDescent="0.25">
      <c r="A73" s="257" t="s">
        <v>18</v>
      </c>
      <c r="B73" s="257"/>
      <c r="C73" s="210" t="s">
        <v>48</v>
      </c>
      <c r="D73" s="211"/>
      <c r="E73" s="211"/>
      <c r="F73" s="211"/>
      <c r="G73" s="212"/>
      <c r="H73" s="3">
        <v>1.92</v>
      </c>
      <c r="I73" s="223"/>
      <c r="J73" s="223"/>
      <c r="K73" s="67">
        <v>2.6</v>
      </c>
      <c r="L73" s="206">
        <f>H73+K73</f>
        <v>4.5199999999999996</v>
      </c>
      <c r="M73" s="207"/>
    </row>
    <row r="74" spans="1:16" ht="23.25" customHeight="1" x14ac:dyDescent="0.25">
      <c r="A74" s="205" t="s">
        <v>1</v>
      </c>
      <c r="B74" s="205"/>
      <c r="C74" s="223" t="s">
        <v>49</v>
      </c>
      <c r="D74" s="223"/>
      <c r="E74" s="223"/>
      <c r="F74" s="223"/>
      <c r="G74" s="223"/>
      <c r="H74" s="206"/>
      <c r="I74" s="218"/>
      <c r="J74" s="218"/>
      <c r="K74" s="218"/>
      <c r="L74" s="218"/>
      <c r="M74" s="207"/>
    </row>
    <row r="75" spans="1:16" ht="18" customHeight="1" x14ac:dyDescent="0.25">
      <c r="A75" s="262" t="s">
        <v>52</v>
      </c>
      <c r="B75" s="263"/>
      <c r="C75" s="210" t="s">
        <v>146</v>
      </c>
      <c r="D75" s="211"/>
      <c r="E75" s="211"/>
      <c r="F75" s="211"/>
      <c r="G75" s="212"/>
      <c r="H75" s="3">
        <v>0.75</v>
      </c>
      <c r="I75" s="223"/>
      <c r="J75" s="223"/>
      <c r="K75" s="15">
        <v>2.31</v>
      </c>
      <c r="L75" s="206">
        <f>H75+K75</f>
        <v>3.06</v>
      </c>
      <c r="M75" s="207"/>
    </row>
    <row r="76" spans="1:16" x14ac:dyDescent="0.25">
      <c r="A76" s="224" t="s">
        <v>3</v>
      </c>
      <c r="B76" s="225"/>
      <c r="C76" s="206"/>
      <c r="D76" s="218"/>
      <c r="E76" s="218"/>
      <c r="F76" s="218"/>
      <c r="G76" s="207"/>
      <c r="H76" s="6">
        <f>H68+H71+H73+H75</f>
        <v>3.4</v>
      </c>
      <c r="I76" s="206"/>
      <c r="J76" s="207"/>
      <c r="K76" s="3">
        <f>K68+K71+K73+K75</f>
        <v>8.82</v>
      </c>
      <c r="L76" s="241">
        <f>L68+L71+L73+L75</f>
        <v>12.22</v>
      </c>
      <c r="M76" s="258"/>
    </row>
    <row r="77" spans="1:16" ht="15.75" x14ac:dyDescent="0.25">
      <c r="A77" s="259">
        <v>4</v>
      </c>
      <c r="B77" s="259"/>
      <c r="C77" s="260" t="s">
        <v>82</v>
      </c>
      <c r="D77" s="261"/>
      <c r="E77" s="261"/>
      <c r="F77" s="261"/>
      <c r="G77" s="261"/>
      <c r="H77" s="261"/>
      <c r="I77" s="261"/>
      <c r="J77" s="261"/>
      <c r="K77" s="261"/>
      <c r="L77" s="261"/>
      <c r="M77" s="261"/>
    </row>
    <row r="78" spans="1:16" x14ac:dyDescent="0.25">
      <c r="A78" s="209" t="s">
        <v>51</v>
      </c>
      <c r="B78" s="209"/>
      <c r="C78" s="268" t="s">
        <v>83</v>
      </c>
      <c r="D78" s="269"/>
      <c r="E78" s="269"/>
      <c r="F78" s="269"/>
      <c r="G78" s="269"/>
      <c r="H78" s="269"/>
      <c r="I78" s="269"/>
      <c r="J78" s="269"/>
      <c r="K78" s="269"/>
      <c r="L78" s="269"/>
      <c r="M78" s="269"/>
    </row>
    <row r="79" spans="1:16" x14ac:dyDescent="0.25">
      <c r="A79" s="209" t="s">
        <v>51</v>
      </c>
      <c r="B79" s="209"/>
      <c r="C79" s="270" t="s">
        <v>98</v>
      </c>
      <c r="D79" s="271"/>
      <c r="E79" s="271"/>
      <c r="F79" s="271"/>
      <c r="G79" s="272"/>
      <c r="H79" s="3">
        <v>0.64</v>
      </c>
      <c r="I79" s="206"/>
      <c r="J79" s="207"/>
      <c r="K79" s="11"/>
      <c r="L79" s="11"/>
      <c r="M79" s="3">
        <f>H79</f>
        <v>0.64</v>
      </c>
    </row>
    <row r="80" spans="1:16" ht="15.75" customHeight="1" x14ac:dyDescent="0.25">
      <c r="A80" s="209" t="s">
        <v>51</v>
      </c>
      <c r="B80" s="209"/>
      <c r="C80" s="264" t="s">
        <v>99</v>
      </c>
      <c r="D80" s="265"/>
      <c r="E80" s="265"/>
      <c r="F80" s="265"/>
      <c r="G80" s="266"/>
      <c r="H80" s="3">
        <v>7.0000000000000007E-2</v>
      </c>
      <c r="I80" s="205"/>
      <c r="J80" s="205"/>
      <c r="K80" s="3"/>
      <c r="L80" s="206">
        <f>H80</f>
        <v>7.0000000000000007E-2</v>
      </c>
      <c r="M80" s="207"/>
    </row>
    <row r="81" spans="1:13" ht="15.75" customHeight="1" x14ac:dyDescent="0.25">
      <c r="A81" s="209" t="s">
        <v>79</v>
      </c>
      <c r="B81" s="209"/>
      <c r="C81" s="264" t="s">
        <v>100</v>
      </c>
      <c r="D81" s="265"/>
      <c r="E81" s="265"/>
      <c r="F81" s="265"/>
      <c r="G81" s="266"/>
      <c r="H81" s="13">
        <v>0.1</v>
      </c>
      <c r="I81" s="205"/>
      <c r="J81" s="205"/>
      <c r="K81" s="3"/>
      <c r="L81" s="235">
        <v>0.1</v>
      </c>
      <c r="M81" s="267"/>
    </row>
    <row r="82" spans="1:13" ht="15.75" customHeight="1" x14ac:dyDescent="0.25">
      <c r="A82" s="209" t="s">
        <v>79</v>
      </c>
      <c r="B82" s="209"/>
      <c r="C82" s="264" t="s">
        <v>101</v>
      </c>
      <c r="D82" s="265"/>
      <c r="E82" s="265"/>
      <c r="F82" s="265"/>
      <c r="G82" s="266"/>
      <c r="H82" s="3">
        <v>0.91</v>
      </c>
      <c r="I82" s="205"/>
      <c r="J82" s="205"/>
      <c r="K82" s="3"/>
      <c r="L82" s="206">
        <v>0.91</v>
      </c>
      <c r="M82" s="207"/>
    </row>
    <row r="83" spans="1:13" ht="15.75" customHeight="1" x14ac:dyDescent="0.25">
      <c r="A83" s="209" t="s">
        <v>79</v>
      </c>
      <c r="B83" s="209"/>
      <c r="C83" s="264" t="s">
        <v>102</v>
      </c>
      <c r="D83" s="265"/>
      <c r="E83" s="265"/>
      <c r="F83" s="265"/>
      <c r="G83" s="266"/>
      <c r="H83" s="13">
        <v>0.7</v>
      </c>
      <c r="I83" s="205"/>
      <c r="J83" s="205"/>
      <c r="K83" s="3"/>
      <c r="L83" s="206">
        <v>0.7</v>
      </c>
      <c r="M83" s="207"/>
    </row>
    <row r="84" spans="1:13" ht="30.75" customHeight="1" x14ac:dyDescent="0.25">
      <c r="A84" s="209" t="s">
        <v>79</v>
      </c>
      <c r="B84" s="209"/>
      <c r="C84" s="264" t="s">
        <v>103</v>
      </c>
      <c r="D84" s="265"/>
      <c r="E84" s="265"/>
      <c r="F84" s="265"/>
      <c r="G84" s="266"/>
      <c r="H84" s="3">
        <v>0.34</v>
      </c>
      <c r="I84" s="205"/>
      <c r="J84" s="205"/>
      <c r="K84" s="3"/>
      <c r="L84" s="206">
        <v>0.34</v>
      </c>
      <c r="M84" s="207"/>
    </row>
    <row r="85" spans="1:13" ht="28.5" customHeight="1" x14ac:dyDescent="0.25">
      <c r="A85" s="209" t="s">
        <v>79</v>
      </c>
      <c r="B85" s="209"/>
      <c r="C85" s="264" t="s">
        <v>104</v>
      </c>
      <c r="D85" s="265"/>
      <c r="E85" s="265"/>
      <c r="F85" s="265"/>
      <c r="G85" s="266"/>
      <c r="H85" s="3">
        <v>0.38</v>
      </c>
      <c r="I85" s="205"/>
      <c r="J85" s="205"/>
      <c r="K85" s="3"/>
      <c r="L85" s="206">
        <v>0.38</v>
      </c>
      <c r="M85" s="207"/>
    </row>
    <row r="86" spans="1:13" ht="17.25" customHeight="1" x14ac:dyDescent="0.25">
      <c r="A86" s="209" t="s">
        <v>79</v>
      </c>
      <c r="B86" s="209"/>
      <c r="C86" s="264" t="s">
        <v>105</v>
      </c>
      <c r="D86" s="265"/>
      <c r="E86" s="265"/>
      <c r="F86" s="265"/>
      <c r="G86" s="266"/>
      <c r="H86" s="3">
        <v>0.22</v>
      </c>
      <c r="I86" s="205"/>
      <c r="J86" s="205"/>
      <c r="K86" s="3"/>
      <c r="L86" s="206">
        <v>0.22</v>
      </c>
      <c r="M86" s="207"/>
    </row>
    <row r="87" spans="1:13" ht="16.5" customHeight="1" x14ac:dyDescent="0.25">
      <c r="A87" s="209" t="s">
        <v>79</v>
      </c>
      <c r="B87" s="209"/>
      <c r="C87" s="264" t="s">
        <v>106</v>
      </c>
      <c r="D87" s="265"/>
      <c r="E87" s="265"/>
      <c r="F87" s="265"/>
      <c r="G87" s="266"/>
      <c r="H87" s="3">
        <v>0.22</v>
      </c>
      <c r="I87" s="205"/>
      <c r="J87" s="205"/>
      <c r="K87" s="3"/>
      <c r="L87" s="206">
        <v>0.22</v>
      </c>
      <c r="M87" s="207"/>
    </row>
    <row r="88" spans="1:13" x14ac:dyDescent="0.25">
      <c r="A88" s="209" t="s">
        <v>79</v>
      </c>
      <c r="B88" s="209"/>
      <c r="C88" s="264" t="s">
        <v>80</v>
      </c>
      <c r="D88" s="265"/>
      <c r="E88" s="265"/>
      <c r="F88" s="265"/>
      <c r="G88" s="266"/>
      <c r="H88" s="12">
        <v>0.59</v>
      </c>
      <c r="I88" s="206"/>
      <c r="J88" s="207"/>
      <c r="K88" s="3"/>
      <c r="L88" s="206">
        <v>0.59</v>
      </c>
      <c r="M88" s="207"/>
    </row>
    <row r="89" spans="1:13" x14ac:dyDescent="0.25">
      <c r="A89" s="209" t="s">
        <v>79</v>
      </c>
      <c r="B89" s="209"/>
      <c r="C89" s="264" t="s">
        <v>107</v>
      </c>
      <c r="D89" s="265"/>
      <c r="E89" s="265"/>
      <c r="F89" s="265"/>
      <c r="G89" s="266"/>
      <c r="H89" s="3">
        <v>0.39</v>
      </c>
      <c r="I89" s="205"/>
      <c r="J89" s="205"/>
      <c r="K89" s="3"/>
      <c r="L89" s="206">
        <v>0.39</v>
      </c>
      <c r="M89" s="207"/>
    </row>
    <row r="90" spans="1:13" x14ac:dyDescent="0.25">
      <c r="A90" s="209" t="s">
        <v>79</v>
      </c>
      <c r="B90" s="209"/>
      <c r="C90" s="264" t="s">
        <v>147</v>
      </c>
      <c r="D90" s="265"/>
      <c r="E90" s="265"/>
      <c r="F90" s="265"/>
      <c r="G90" s="266"/>
      <c r="H90" s="3">
        <v>0.34</v>
      </c>
      <c r="I90" s="205"/>
      <c r="J90" s="205"/>
      <c r="K90" s="3"/>
      <c r="L90" s="206">
        <v>0.34</v>
      </c>
      <c r="M90" s="207"/>
    </row>
    <row r="91" spans="1:13" x14ac:dyDescent="0.25">
      <c r="A91" s="209" t="s">
        <v>79</v>
      </c>
      <c r="B91" s="209"/>
      <c r="C91" s="264" t="s">
        <v>148</v>
      </c>
      <c r="D91" s="265"/>
      <c r="E91" s="265"/>
      <c r="F91" s="265"/>
      <c r="G91" s="266"/>
      <c r="H91" s="3">
        <v>0.18</v>
      </c>
      <c r="I91" s="205"/>
      <c r="J91" s="205"/>
      <c r="K91" s="3"/>
      <c r="L91" s="206">
        <v>0.18</v>
      </c>
      <c r="M91" s="207"/>
    </row>
    <row r="92" spans="1:13" ht="17.25" customHeight="1" x14ac:dyDescent="0.25">
      <c r="A92" s="209" t="s">
        <v>79</v>
      </c>
      <c r="B92" s="209"/>
      <c r="C92" s="276" t="s">
        <v>149</v>
      </c>
      <c r="D92" s="277"/>
      <c r="E92" s="277"/>
      <c r="F92" s="277"/>
      <c r="G92" s="278"/>
      <c r="H92" s="3">
        <v>0.18</v>
      </c>
      <c r="I92" s="205"/>
      <c r="J92" s="205"/>
      <c r="K92" s="3"/>
      <c r="L92" s="206">
        <v>0.18</v>
      </c>
      <c r="M92" s="207"/>
    </row>
    <row r="93" spans="1:13" x14ac:dyDescent="0.25">
      <c r="A93" s="273" t="s">
        <v>29</v>
      </c>
      <c r="B93" s="273"/>
      <c r="C93" s="223" t="s">
        <v>130</v>
      </c>
      <c r="D93" s="223"/>
      <c r="E93" s="223"/>
      <c r="F93" s="223"/>
      <c r="G93" s="223"/>
      <c r="H93" s="72">
        <v>0</v>
      </c>
      <c r="I93" s="205"/>
      <c r="J93" s="205"/>
      <c r="K93" s="13">
        <v>2.4</v>
      </c>
      <c r="L93" s="206"/>
      <c r="M93" s="207"/>
    </row>
    <row r="94" spans="1:13" x14ac:dyDescent="0.25">
      <c r="A94" s="274" t="s">
        <v>3</v>
      </c>
      <c r="B94" s="275"/>
      <c r="C94" s="206"/>
      <c r="D94" s="218"/>
      <c r="E94" s="218"/>
      <c r="F94" s="218"/>
      <c r="G94" s="207"/>
      <c r="H94" s="12"/>
      <c r="I94" s="206"/>
      <c r="J94" s="207"/>
      <c r="K94" s="13">
        <v>2.4</v>
      </c>
      <c r="L94" s="206"/>
      <c r="M94" s="207"/>
    </row>
    <row r="95" spans="1:13" ht="21.75" customHeight="1" x14ac:dyDescent="0.25">
      <c r="A95" s="202" t="s">
        <v>150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</row>
    <row r="96" spans="1:13" x14ac:dyDescent="0.25">
      <c r="A96" s="209" t="s">
        <v>30</v>
      </c>
      <c r="B96" s="209"/>
      <c r="C96" s="205" t="s">
        <v>43</v>
      </c>
      <c r="D96" s="205"/>
      <c r="E96" s="205"/>
      <c r="F96" s="205"/>
      <c r="G96" s="205"/>
      <c r="H96" s="206"/>
      <c r="I96" s="218"/>
      <c r="J96" s="218"/>
      <c r="K96" s="218"/>
      <c r="L96" s="218"/>
      <c r="M96" s="207"/>
    </row>
    <row r="97" spans="1:15" x14ac:dyDescent="0.25">
      <c r="A97" s="209" t="s">
        <v>16</v>
      </c>
      <c r="B97" s="209"/>
      <c r="C97" s="210" t="s">
        <v>44</v>
      </c>
      <c r="D97" s="211"/>
      <c r="E97" s="211"/>
      <c r="F97" s="211"/>
      <c r="G97" s="212"/>
      <c r="H97" s="3">
        <v>0.06</v>
      </c>
      <c r="I97" s="205"/>
      <c r="J97" s="205"/>
      <c r="K97" s="3">
        <v>3.19</v>
      </c>
      <c r="L97" s="206">
        <f>H97+K97</f>
        <v>3.25</v>
      </c>
      <c r="M97" s="207"/>
    </row>
    <row r="98" spans="1:15" x14ac:dyDescent="0.25">
      <c r="A98" s="205">
        <v>1</v>
      </c>
      <c r="B98" s="205"/>
      <c r="C98" s="205" t="s">
        <v>45</v>
      </c>
      <c r="D98" s="205"/>
      <c r="E98" s="205"/>
      <c r="F98" s="205"/>
      <c r="G98" s="205"/>
      <c r="H98" s="206"/>
      <c r="I98" s="218"/>
      <c r="J98" s="218"/>
      <c r="K98" s="218"/>
      <c r="L98" s="218"/>
      <c r="M98" s="207"/>
    </row>
    <row r="99" spans="1:15" x14ac:dyDescent="0.25">
      <c r="A99" s="209" t="s">
        <v>32</v>
      </c>
      <c r="B99" s="209"/>
      <c r="C99" s="205" t="s">
        <v>46</v>
      </c>
      <c r="D99" s="205"/>
      <c r="E99" s="205"/>
      <c r="F99" s="205"/>
      <c r="G99" s="205"/>
      <c r="H99" s="206"/>
      <c r="I99" s="218"/>
      <c r="J99" s="218"/>
      <c r="K99" s="218"/>
      <c r="L99" s="218"/>
      <c r="M99" s="207"/>
    </row>
    <row r="100" spans="1:15" x14ac:dyDescent="0.25">
      <c r="A100" s="209" t="s">
        <v>42</v>
      </c>
      <c r="B100" s="209"/>
      <c r="C100" s="210" t="s">
        <v>47</v>
      </c>
      <c r="D100" s="211"/>
      <c r="E100" s="211"/>
      <c r="F100" s="211"/>
      <c r="G100" s="212"/>
      <c r="H100" s="3">
        <v>0.67</v>
      </c>
      <c r="I100" s="205"/>
      <c r="J100" s="205"/>
      <c r="K100" s="3">
        <v>0.72</v>
      </c>
      <c r="L100" s="206">
        <f>H100+K100</f>
        <v>1.3900000000000001</v>
      </c>
      <c r="M100" s="207"/>
    </row>
    <row r="101" spans="1:15" x14ac:dyDescent="0.25">
      <c r="A101" s="205" t="s">
        <v>0</v>
      </c>
      <c r="B101" s="205"/>
      <c r="C101" s="223" t="s">
        <v>14</v>
      </c>
      <c r="D101" s="223"/>
      <c r="E101" s="223"/>
      <c r="F101" s="223"/>
      <c r="G101" s="223"/>
      <c r="H101" s="206"/>
      <c r="I101" s="218"/>
      <c r="J101" s="218"/>
      <c r="K101" s="218"/>
      <c r="L101" s="218"/>
      <c r="M101" s="207"/>
    </row>
    <row r="102" spans="1:15" ht="29.25" customHeight="1" x14ac:dyDescent="0.25">
      <c r="A102" s="205" t="s">
        <v>18</v>
      </c>
      <c r="B102" s="205"/>
      <c r="C102" s="210" t="s">
        <v>48</v>
      </c>
      <c r="D102" s="211"/>
      <c r="E102" s="211"/>
      <c r="F102" s="211"/>
      <c r="G102" s="212"/>
      <c r="H102" s="3">
        <v>1.92</v>
      </c>
      <c r="I102" s="223"/>
      <c r="J102" s="223"/>
      <c r="K102" s="67">
        <v>2.6</v>
      </c>
      <c r="L102" s="206">
        <f>H102+K102</f>
        <v>4.5199999999999996</v>
      </c>
      <c r="M102" s="207"/>
      <c r="O102" s="18"/>
    </row>
    <row r="103" spans="1:15" ht="16.5" customHeight="1" x14ac:dyDescent="0.25">
      <c r="A103" s="205" t="s">
        <v>8</v>
      </c>
      <c r="B103" s="205"/>
      <c r="C103" s="223" t="s">
        <v>49</v>
      </c>
      <c r="D103" s="223"/>
      <c r="E103" s="223"/>
      <c r="F103" s="223"/>
      <c r="G103" s="223"/>
      <c r="H103" s="206"/>
      <c r="I103" s="218"/>
      <c r="J103" s="218"/>
      <c r="K103" s="218"/>
      <c r="L103" s="218"/>
      <c r="M103" s="207"/>
    </row>
    <row r="104" spans="1:15" x14ac:dyDescent="0.25">
      <c r="A104" s="257" t="s">
        <v>52</v>
      </c>
      <c r="B104" s="257"/>
      <c r="C104" s="210" t="s">
        <v>146</v>
      </c>
      <c r="D104" s="211"/>
      <c r="E104" s="211"/>
      <c r="F104" s="211"/>
      <c r="G104" s="212"/>
      <c r="H104" s="3">
        <v>0.75</v>
      </c>
      <c r="I104" s="223"/>
      <c r="J104" s="223"/>
      <c r="K104" s="3">
        <v>2.31</v>
      </c>
      <c r="L104" s="206">
        <f>H104+K104</f>
        <v>3.06</v>
      </c>
      <c r="M104" s="207"/>
    </row>
    <row r="105" spans="1:15" x14ac:dyDescent="0.25">
      <c r="A105" s="205">
        <v>4</v>
      </c>
      <c r="B105" s="205"/>
      <c r="C105" s="259" t="s">
        <v>82</v>
      </c>
      <c r="D105" s="259"/>
      <c r="E105" s="259"/>
      <c r="F105" s="259"/>
      <c r="G105" s="259"/>
      <c r="H105" s="206"/>
      <c r="I105" s="218"/>
      <c r="J105" s="218"/>
      <c r="K105" s="218"/>
      <c r="L105" s="218"/>
      <c r="M105" s="207"/>
    </row>
    <row r="106" spans="1:15" x14ac:dyDescent="0.25">
      <c r="A106" s="209" t="s">
        <v>53</v>
      </c>
      <c r="B106" s="209"/>
      <c r="C106" s="210" t="s">
        <v>151</v>
      </c>
      <c r="D106" s="211"/>
      <c r="E106" s="211"/>
      <c r="F106" s="211"/>
      <c r="G106" s="212"/>
      <c r="H106" s="3">
        <v>0.52</v>
      </c>
      <c r="I106" s="205"/>
      <c r="J106" s="205"/>
      <c r="K106" s="3">
        <v>5.29</v>
      </c>
      <c r="L106" s="206">
        <f>H106+K106</f>
        <v>5.8100000000000005</v>
      </c>
      <c r="M106" s="207"/>
    </row>
    <row r="107" spans="1:15" ht="27.75" customHeight="1" x14ac:dyDescent="0.25">
      <c r="A107" s="279" t="s">
        <v>29</v>
      </c>
      <c r="B107" s="279"/>
      <c r="C107" s="280" t="s">
        <v>130</v>
      </c>
      <c r="D107" s="281"/>
      <c r="E107" s="281"/>
      <c r="F107" s="281"/>
      <c r="G107" s="282"/>
      <c r="H107" s="16">
        <v>0</v>
      </c>
      <c r="I107" s="283"/>
      <c r="J107" s="283"/>
      <c r="K107" s="22">
        <v>2.4</v>
      </c>
      <c r="L107" s="284">
        <f>H107+K107</f>
        <v>2.4</v>
      </c>
      <c r="M107" s="285"/>
    </row>
    <row r="108" spans="1:15" x14ac:dyDescent="0.25">
      <c r="A108" s="236" t="s">
        <v>3</v>
      </c>
      <c r="B108" s="237"/>
      <c r="C108" s="206"/>
      <c r="D108" s="218"/>
      <c r="E108" s="218"/>
      <c r="F108" s="218"/>
      <c r="G108" s="207"/>
      <c r="H108" s="3">
        <f>H97+H100+H102+H104+H106+H107</f>
        <v>3.92</v>
      </c>
      <c r="I108" s="206"/>
      <c r="J108" s="207"/>
      <c r="K108" s="13">
        <f>K97+K100+K102+K104+K106+K107</f>
        <v>16.509999999999998</v>
      </c>
      <c r="L108" s="3"/>
      <c r="M108" s="75">
        <f>L97+L100+L102+L104+L106+L107</f>
        <v>20.43</v>
      </c>
    </row>
    <row r="109" spans="1:15" x14ac:dyDescent="0.25">
      <c r="A109" s="202" t="s">
        <v>9</v>
      </c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</row>
    <row r="110" spans="1:15" x14ac:dyDescent="0.25">
      <c r="A110" s="209" t="s">
        <v>30</v>
      </c>
      <c r="B110" s="209"/>
      <c r="C110" s="223" t="s">
        <v>43</v>
      </c>
      <c r="D110" s="223"/>
      <c r="E110" s="223"/>
      <c r="F110" s="223"/>
      <c r="G110" s="206"/>
      <c r="H110" s="218"/>
      <c r="I110" s="218"/>
      <c r="J110" s="218"/>
      <c r="K110" s="218"/>
      <c r="L110" s="218"/>
      <c r="M110" s="207"/>
    </row>
    <row r="111" spans="1:15" ht="16.5" customHeight="1" x14ac:dyDescent="0.25">
      <c r="A111" s="209" t="s">
        <v>16</v>
      </c>
      <c r="B111" s="209"/>
      <c r="C111" s="210" t="s">
        <v>44</v>
      </c>
      <c r="D111" s="211"/>
      <c r="E111" s="211"/>
      <c r="F111" s="212"/>
      <c r="G111" s="205">
        <v>0.06</v>
      </c>
      <c r="H111" s="205"/>
      <c r="I111" s="205"/>
      <c r="J111" s="205"/>
      <c r="K111" s="3">
        <v>3.19</v>
      </c>
      <c r="L111" s="206">
        <f>G111+K111</f>
        <v>3.25</v>
      </c>
      <c r="M111" s="207"/>
    </row>
    <row r="112" spans="1:15" x14ac:dyDescent="0.25">
      <c r="A112" s="205">
        <v>1</v>
      </c>
      <c r="B112" s="205"/>
      <c r="C112" s="205" t="s">
        <v>45</v>
      </c>
      <c r="D112" s="205"/>
      <c r="E112" s="205"/>
      <c r="F112" s="205"/>
      <c r="G112" s="206"/>
      <c r="H112" s="218"/>
      <c r="I112" s="218"/>
      <c r="J112" s="218"/>
      <c r="K112" s="218"/>
      <c r="L112" s="218"/>
      <c r="M112" s="207"/>
    </row>
    <row r="113" spans="1:16" x14ac:dyDescent="0.25">
      <c r="A113" s="209" t="s">
        <v>11</v>
      </c>
      <c r="B113" s="209"/>
      <c r="C113" s="205" t="s">
        <v>46</v>
      </c>
      <c r="D113" s="205"/>
      <c r="E113" s="205"/>
      <c r="F113" s="205"/>
      <c r="G113" s="206"/>
      <c r="H113" s="218"/>
      <c r="I113" s="218"/>
      <c r="J113" s="218"/>
      <c r="K113" s="218"/>
      <c r="L113" s="218"/>
      <c r="M113" s="207"/>
    </row>
    <row r="114" spans="1:16" ht="14.25" customHeight="1" x14ac:dyDescent="0.25">
      <c r="A114" s="209" t="s">
        <v>42</v>
      </c>
      <c r="B114" s="209"/>
      <c r="C114" s="210" t="s">
        <v>47</v>
      </c>
      <c r="D114" s="211"/>
      <c r="E114" s="211"/>
      <c r="F114" s="212"/>
      <c r="G114" s="205">
        <v>0.67</v>
      </c>
      <c r="H114" s="205"/>
      <c r="I114" s="205"/>
      <c r="J114" s="205"/>
      <c r="K114" s="3">
        <v>0.72</v>
      </c>
      <c r="L114" s="206">
        <f>G114+K114</f>
        <v>1.3900000000000001</v>
      </c>
      <c r="M114" s="207"/>
      <c r="P114" s="18"/>
    </row>
    <row r="115" spans="1:16" x14ac:dyDescent="0.25">
      <c r="A115" s="205" t="s">
        <v>0</v>
      </c>
      <c r="B115" s="205"/>
      <c r="C115" s="223" t="s">
        <v>14</v>
      </c>
      <c r="D115" s="223"/>
      <c r="E115" s="223"/>
      <c r="F115" s="223"/>
      <c r="G115" s="206"/>
      <c r="H115" s="218"/>
      <c r="I115" s="218"/>
      <c r="J115" s="218"/>
      <c r="K115" s="218"/>
      <c r="L115" s="218"/>
      <c r="M115" s="207"/>
    </row>
    <row r="116" spans="1:16" ht="31.5" customHeight="1" x14ac:dyDescent="0.25">
      <c r="A116" s="287" t="s">
        <v>54</v>
      </c>
      <c r="B116" s="287"/>
      <c r="C116" s="210" t="s">
        <v>152</v>
      </c>
      <c r="D116" s="211"/>
      <c r="E116" s="211"/>
      <c r="F116" s="212"/>
      <c r="G116" s="205">
        <v>1.61</v>
      </c>
      <c r="H116" s="205"/>
      <c r="I116" s="205"/>
      <c r="J116" s="205"/>
      <c r="K116" s="3">
        <v>2.2799999999999998</v>
      </c>
      <c r="L116" s="206">
        <f>G116+K116</f>
        <v>3.8899999999999997</v>
      </c>
      <c r="M116" s="207"/>
    </row>
    <row r="117" spans="1:16" x14ac:dyDescent="0.25">
      <c r="A117" s="205" t="s">
        <v>8</v>
      </c>
      <c r="B117" s="205"/>
      <c r="C117" s="223" t="s">
        <v>49</v>
      </c>
      <c r="D117" s="223"/>
      <c r="E117" s="223"/>
      <c r="F117" s="223"/>
      <c r="G117" s="206"/>
      <c r="H117" s="218"/>
      <c r="I117" s="218"/>
      <c r="J117" s="218"/>
      <c r="K117" s="218"/>
      <c r="L117" s="218"/>
      <c r="M117" s="207"/>
    </row>
    <row r="118" spans="1:16" ht="17.25" customHeight="1" x14ac:dyDescent="0.25">
      <c r="A118" s="209" t="s">
        <v>52</v>
      </c>
      <c r="B118" s="209"/>
      <c r="C118" s="210" t="s">
        <v>146</v>
      </c>
      <c r="D118" s="211"/>
      <c r="E118" s="211"/>
      <c r="F118" s="212"/>
      <c r="G118" s="205">
        <v>0.75</v>
      </c>
      <c r="H118" s="205"/>
      <c r="I118" s="223"/>
      <c r="J118" s="223"/>
      <c r="K118" s="3">
        <v>2.31</v>
      </c>
      <c r="L118" s="206">
        <f>G118+K118</f>
        <v>3.06</v>
      </c>
      <c r="M118" s="207"/>
    </row>
    <row r="119" spans="1:16" x14ac:dyDescent="0.25">
      <c r="A119" s="205">
        <v>4</v>
      </c>
      <c r="B119" s="205"/>
      <c r="C119" s="213" t="s">
        <v>82</v>
      </c>
      <c r="D119" s="214"/>
      <c r="E119" s="214"/>
      <c r="F119" s="214"/>
      <c r="G119" s="214"/>
      <c r="H119" s="214"/>
      <c r="I119" s="214"/>
      <c r="J119" s="214"/>
      <c r="K119" s="214"/>
      <c r="L119" s="214"/>
      <c r="M119" s="215"/>
    </row>
    <row r="120" spans="1:16" x14ac:dyDescent="0.25">
      <c r="A120" s="209" t="s">
        <v>55</v>
      </c>
      <c r="B120" s="209"/>
      <c r="C120" s="174" t="s">
        <v>85</v>
      </c>
      <c r="D120" s="175"/>
      <c r="E120" s="175"/>
      <c r="F120" s="175"/>
      <c r="G120" s="175"/>
      <c r="H120" s="175"/>
      <c r="I120" s="175"/>
      <c r="J120" s="175"/>
      <c r="K120" s="175"/>
      <c r="L120" s="175"/>
      <c r="M120" s="176"/>
    </row>
    <row r="121" spans="1:16" ht="15" customHeight="1" x14ac:dyDescent="0.25">
      <c r="A121" s="209" t="s">
        <v>56</v>
      </c>
      <c r="B121" s="209"/>
      <c r="C121" s="90" t="s">
        <v>109</v>
      </c>
      <c r="D121" s="91"/>
      <c r="E121" s="91"/>
      <c r="F121" s="91"/>
      <c r="G121" s="91"/>
      <c r="H121" s="91"/>
      <c r="I121" s="91"/>
      <c r="J121" s="91"/>
      <c r="K121" s="91"/>
      <c r="L121" s="91"/>
      <c r="M121" s="92"/>
    </row>
    <row r="122" spans="1:16" ht="31.5" customHeight="1" x14ac:dyDescent="0.25">
      <c r="A122" s="209" t="s">
        <v>56</v>
      </c>
      <c r="B122" s="209"/>
      <c r="C122" s="124" t="s">
        <v>153</v>
      </c>
      <c r="D122" s="125"/>
      <c r="E122" s="125"/>
      <c r="F122" s="126"/>
      <c r="G122" s="86">
        <v>0.84</v>
      </c>
      <c r="H122" s="86"/>
      <c r="I122" s="86"/>
      <c r="J122" s="86"/>
      <c r="K122" s="15">
        <v>4.99</v>
      </c>
      <c r="L122" s="149">
        <f>G122+K122</f>
        <v>5.83</v>
      </c>
      <c r="M122" s="150"/>
    </row>
    <row r="123" spans="1:16" ht="27" customHeight="1" x14ac:dyDescent="0.25">
      <c r="A123" s="209" t="s">
        <v>29</v>
      </c>
      <c r="B123" s="209"/>
      <c r="C123" s="210" t="s">
        <v>130</v>
      </c>
      <c r="D123" s="211"/>
      <c r="E123" s="211"/>
      <c r="F123" s="212"/>
      <c r="G123" s="205">
        <v>0</v>
      </c>
      <c r="H123" s="205"/>
      <c r="I123" s="205"/>
      <c r="J123" s="205"/>
      <c r="K123" s="13">
        <v>2.4</v>
      </c>
      <c r="L123" s="235">
        <f>G123+K123</f>
        <v>2.4</v>
      </c>
      <c r="M123" s="207"/>
      <c r="P123" s="18"/>
    </row>
    <row r="124" spans="1:16" x14ac:dyDescent="0.25">
      <c r="A124" s="288" t="s">
        <v>3</v>
      </c>
      <c r="B124" s="289"/>
      <c r="C124" s="226"/>
      <c r="D124" s="227"/>
      <c r="E124" s="227"/>
      <c r="F124" s="228"/>
      <c r="G124" s="229">
        <f>G111+G114+G116+G118+G122+G123</f>
        <v>3.9299999999999997</v>
      </c>
      <c r="H124" s="290"/>
      <c r="I124" s="229"/>
      <c r="J124" s="230"/>
      <c r="K124" s="23">
        <f>K111+K114+K116+K118+K122+K123</f>
        <v>15.89</v>
      </c>
      <c r="L124" s="291">
        <f>G124+K124</f>
        <v>19.82</v>
      </c>
      <c r="M124" s="292"/>
    </row>
    <row r="125" spans="1:16" x14ac:dyDescent="0.25">
      <c r="A125" s="202" t="s">
        <v>10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</row>
    <row r="126" spans="1:16" x14ac:dyDescent="0.25">
      <c r="A126" s="209" t="s">
        <v>30</v>
      </c>
      <c r="B126" s="209"/>
      <c r="C126" s="223" t="s">
        <v>43</v>
      </c>
      <c r="D126" s="223"/>
      <c r="E126" s="223"/>
      <c r="F126" s="223"/>
      <c r="G126" s="206"/>
      <c r="H126" s="218"/>
      <c r="I126" s="218"/>
      <c r="J126" s="218"/>
      <c r="K126" s="218"/>
      <c r="L126" s="218"/>
      <c r="M126" s="207"/>
    </row>
    <row r="127" spans="1:16" x14ac:dyDescent="0.25">
      <c r="A127" s="209" t="s">
        <v>16</v>
      </c>
      <c r="B127" s="209"/>
      <c r="C127" s="210" t="s">
        <v>44</v>
      </c>
      <c r="D127" s="211"/>
      <c r="E127" s="211"/>
      <c r="F127" s="212"/>
      <c r="G127" s="205">
        <v>0.06</v>
      </c>
      <c r="H127" s="205"/>
      <c r="I127" s="205"/>
      <c r="J127" s="205"/>
      <c r="K127" s="3">
        <v>3.19</v>
      </c>
      <c r="L127" s="206">
        <f>G127+K127</f>
        <v>3.25</v>
      </c>
      <c r="M127" s="207"/>
    </row>
    <row r="128" spans="1:16" ht="15.75" customHeight="1" x14ac:dyDescent="0.25">
      <c r="A128" s="205" t="s">
        <v>11</v>
      </c>
      <c r="B128" s="205"/>
      <c r="C128" s="223" t="s">
        <v>4</v>
      </c>
      <c r="D128" s="223"/>
      <c r="E128" s="223"/>
      <c r="F128" s="223"/>
      <c r="G128" s="232"/>
      <c r="H128" s="233"/>
      <c r="I128" s="233"/>
      <c r="J128" s="233"/>
      <c r="K128" s="233"/>
      <c r="L128" s="233"/>
      <c r="M128" s="234"/>
      <c r="O128" s="18"/>
    </row>
    <row r="129" spans="1:16" x14ac:dyDescent="0.25">
      <c r="A129" s="209" t="s">
        <v>33</v>
      </c>
      <c r="B129" s="209"/>
      <c r="C129" s="210" t="s">
        <v>134</v>
      </c>
      <c r="D129" s="211"/>
      <c r="E129" s="211"/>
      <c r="F129" s="212"/>
      <c r="G129" s="206">
        <v>1.67</v>
      </c>
      <c r="H129" s="207"/>
      <c r="I129" s="206"/>
      <c r="J129" s="207"/>
      <c r="K129" s="3">
        <v>0.66</v>
      </c>
      <c r="L129" s="11"/>
      <c r="M129" s="68">
        <f>G129+K129</f>
        <v>2.33</v>
      </c>
    </row>
    <row r="130" spans="1:16" ht="15.75" customHeight="1" x14ac:dyDescent="0.25">
      <c r="A130" s="209" t="s">
        <v>57</v>
      </c>
      <c r="B130" s="209"/>
      <c r="C130" s="223" t="s">
        <v>154</v>
      </c>
      <c r="D130" s="223"/>
      <c r="E130" s="223"/>
      <c r="F130" s="223"/>
      <c r="G130" s="206"/>
      <c r="H130" s="218"/>
      <c r="I130" s="218"/>
      <c r="J130" s="218"/>
      <c r="K130" s="218"/>
      <c r="L130" s="218"/>
      <c r="M130" s="207"/>
    </row>
    <row r="131" spans="1:16" ht="28.5" customHeight="1" x14ac:dyDescent="0.25">
      <c r="A131" s="209" t="s">
        <v>58</v>
      </c>
      <c r="B131" s="209"/>
      <c r="C131" s="210" t="s">
        <v>155</v>
      </c>
      <c r="D131" s="211"/>
      <c r="E131" s="211"/>
      <c r="F131" s="212"/>
      <c r="G131" s="205">
        <v>1.63</v>
      </c>
      <c r="H131" s="205"/>
      <c r="I131" s="205"/>
      <c r="J131" s="205"/>
      <c r="K131" s="3">
        <v>3.85</v>
      </c>
      <c r="L131" s="206">
        <f>G131+K131</f>
        <v>5.48</v>
      </c>
      <c r="M131" s="207"/>
    </row>
    <row r="132" spans="1:16" x14ac:dyDescent="0.25">
      <c r="A132" s="209" t="s">
        <v>59</v>
      </c>
      <c r="B132" s="209"/>
      <c r="C132" s="210" t="s">
        <v>156</v>
      </c>
      <c r="D132" s="211"/>
      <c r="E132" s="211"/>
      <c r="F132" s="212"/>
      <c r="G132" s="205">
        <v>1.97</v>
      </c>
      <c r="H132" s="205"/>
      <c r="I132" s="205"/>
      <c r="J132" s="205"/>
      <c r="K132" s="3">
        <v>4.79</v>
      </c>
      <c r="L132" s="206">
        <f>G132+K132</f>
        <v>6.76</v>
      </c>
      <c r="M132" s="207"/>
    </row>
    <row r="133" spans="1:16" ht="18.75" customHeight="1" x14ac:dyDescent="0.25">
      <c r="A133" s="209" t="s">
        <v>60</v>
      </c>
      <c r="B133" s="209"/>
      <c r="C133" s="210" t="s">
        <v>157</v>
      </c>
      <c r="D133" s="211"/>
      <c r="E133" s="211"/>
      <c r="F133" s="212"/>
      <c r="G133" s="205">
        <v>0.54</v>
      </c>
      <c r="H133" s="205"/>
      <c r="I133" s="205"/>
      <c r="J133" s="205"/>
      <c r="K133" s="3">
        <v>5.93</v>
      </c>
      <c r="L133" s="206">
        <f>G133+K133</f>
        <v>6.47</v>
      </c>
      <c r="M133" s="207"/>
    </row>
    <row r="134" spans="1:16" x14ac:dyDescent="0.25">
      <c r="A134" s="209" t="s">
        <v>61</v>
      </c>
      <c r="B134" s="209"/>
      <c r="C134" s="219" t="s">
        <v>88</v>
      </c>
      <c r="D134" s="220"/>
      <c r="E134" s="220"/>
      <c r="F134" s="220"/>
      <c r="G134" s="220"/>
      <c r="H134" s="220"/>
      <c r="I134" s="220"/>
      <c r="J134" s="220"/>
      <c r="K134" s="220"/>
      <c r="L134" s="220"/>
      <c r="M134" s="221"/>
    </row>
    <row r="135" spans="1:16" x14ac:dyDescent="0.25">
      <c r="A135" s="209" t="s">
        <v>62</v>
      </c>
      <c r="B135" s="209"/>
      <c r="C135" s="210" t="s">
        <v>158</v>
      </c>
      <c r="D135" s="211"/>
      <c r="E135" s="211"/>
      <c r="F135" s="212"/>
      <c r="G135" s="205">
        <v>0.86</v>
      </c>
      <c r="H135" s="205"/>
      <c r="I135" s="205"/>
      <c r="J135" s="205"/>
      <c r="K135" s="3">
        <v>4.45</v>
      </c>
      <c r="L135" s="206">
        <f>G135+K135</f>
        <v>5.3100000000000005</v>
      </c>
      <c r="M135" s="207"/>
    </row>
    <row r="136" spans="1:16" x14ac:dyDescent="0.25">
      <c r="A136" s="287" t="s">
        <v>29</v>
      </c>
      <c r="B136" s="287"/>
      <c r="C136" s="210" t="s">
        <v>130</v>
      </c>
      <c r="D136" s="211"/>
      <c r="E136" s="211"/>
      <c r="F136" s="212"/>
      <c r="G136" s="205">
        <v>0</v>
      </c>
      <c r="H136" s="205"/>
      <c r="I136" s="205"/>
      <c r="J136" s="205"/>
      <c r="K136" s="13">
        <v>2.4</v>
      </c>
      <c r="L136" s="235">
        <f>G136+K136</f>
        <v>2.4</v>
      </c>
      <c r="M136" s="207"/>
      <c r="O136" s="18"/>
      <c r="P136" s="18"/>
    </row>
    <row r="137" spans="1:16" x14ac:dyDescent="0.25">
      <c r="A137" s="288" t="s">
        <v>3</v>
      </c>
      <c r="B137" s="289"/>
      <c r="C137" s="226"/>
      <c r="D137" s="227"/>
      <c r="E137" s="227"/>
      <c r="F137" s="228"/>
      <c r="G137" s="229">
        <f>G127+G129+G131+G132+G133+G135+G136</f>
        <v>6.73</v>
      </c>
      <c r="H137" s="290"/>
      <c r="I137" s="229"/>
      <c r="J137" s="230"/>
      <c r="K137" s="23">
        <f>K127+K129+K131+K132+K133+K135+K136</f>
        <v>25.27</v>
      </c>
      <c r="L137" s="291">
        <f>L127+M129+L131+L132+L133+L135+L136</f>
        <v>32</v>
      </c>
      <c r="M137" s="292"/>
    </row>
    <row r="138" spans="1:16" ht="24" customHeight="1" x14ac:dyDescent="0.25">
      <c r="A138" s="202" t="s">
        <v>89</v>
      </c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</row>
    <row r="139" spans="1:16" x14ac:dyDescent="0.25">
      <c r="A139" s="209" t="s">
        <v>30</v>
      </c>
      <c r="B139" s="209"/>
      <c r="C139" s="210" t="s">
        <v>43</v>
      </c>
      <c r="D139" s="211"/>
      <c r="E139" s="211"/>
      <c r="F139" s="211"/>
      <c r="G139" s="211"/>
      <c r="H139" s="211"/>
      <c r="I139" s="211"/>
      <c r="J139" s="211"/>
      <c r="K139" s="211"/>
      <c r="L139" s="211"/>
      <c r="M139" s="212"/>
    </row>
    <row r="140" spans="1:16" x14ac:dyDescent="0.25">
      <c r="A140" s="209" t="s">
        <v>16</v>
      </c>
      <c r="B140" s="209"/>
      <c r="C140" s="210" t="s">
        <v>44</v>
      </c>
      <c r="D140" s="211"/>
      <c r="E140" s="211"/>
      <c r="F140" s="212"/>
      <c r="G140" s="206">
        <v>0.06</v>
      </c>
      <c r="H140" s="207"/>
      <c r="I140" s="206"/>
      <c r="J140" s="207"/>
      <c r="K140" s="206">
        <v>3.19</v>
      </c>
      <c r="L140" s="207"/>
      <c r="M140" s="3">
        <f>G140+K140</f>
        <v>3.25</v>
      </c>
    </row>
    <row r="141" spans="1:16" x14ac:dyDescent="0.25">
      <c r="A141" s="205">
        <v>1</v>
      </c>
      <c r="B141" s="205"/>
      <c r="C141" s="293" t="s">
        <v>45</v>
      </c>
      <c r="D141" s="293"/>
      <c r="E141" s="293"/>
      <c r="F141" s="293"/>
      <c r="G141" s="206"/>
      <c r="H141" s="218"/>
      <c r="I141" s="218"/>
      <c r="J141" s="218"/>
      <c r="K141" s="218"/>
      <c r="L141" s="218"/>
      <c r="M141" s="207"/>
    </row>
    <row r="142" spans="1:16" ht="16.5" customHeight="1" x14ac:dyDescent="0.25">
      <c r="A142" s="209" t="s">
        <v>32</v>
      </c>
      <c r="B142" s="209"/>
      <c r="C142" s="223" t="s">
        <v>46</v>
      </c>
      <c r="D142" s="223"/>
      <c r="E142" s="223"/>
      <c r="F142" s="223"/>
      <c r="G142" s="206"/>
      <c r="H142" s="218"/>
      <c r="I142" s="218"/>
      <c r="J142" s="218"/>
      <c r="K142" s="218"/>
      <c r="L142" s="218"/>
      <c r="M142" s="207"/>
    </row>
    <row r="143" spans="1:16" x14ac:dyDescent="0.25">
      <c r="A143" s="209" t="s">
        <v>42</v>
      </c>
      <c r="B143" s="209"/>
      <c r="C143" s="210" t="s">
        <v>47</v>
      </c>
      <c r="D143" s="211"/>
      <c r="E143" s="211"/>
      <c r="F143" s="212"/>
      <c r="G143" s="205">
        <v>0.67</v>
      </c>
      <c r="H143" s="205"/>
      <c r="I143" s="205"/>
      <c r="J143" s="205"/>
      <c r="K143" s="3">
        <v>0.72</v>
      </c>
      <c r="L143" s="3"/>
      <c r="M143" s="3">
        <f>G143+K143</f>
        <v>1.3900000000000001</v>
      </c>
    </row>
    <row r="144" spans="1:16" x14ac:dyDescent="0.25">
      <c r="A144" s="205" t="s">
        <v>0</v>
      </c>
      <c r="B144" s="205"/>
      <c r="C144" s="223" t="s">
        <v>14</v>
      </c>
      <c r="D144" s="223"/>
      <c r="E144" s="223"/>
      <c r="F144" s="223"/>
      <c r="G144" s="206"/>
      <c r="H144" s="218"/>
      <c r="I144" s="218"/>
      <c r="J144" s="218"/>
      <c r="K144" s="218"/>
      <c r="L144" s="218"/>
      <c r="M144" s="207"/>
    </row>
    <row r="145" spans="1:16" ht="28.5" customHeight="1" x14ac:dyDescent="0.25">
      <c r="A145" s="209" t="s">
        <v>18</v>
      </c>
      <c r="B145" s="209"/>
      <c r="C145" s="210" t="s">
        <v>48</v>
      </c>
      <c r="D145" s="211"/>
      <c r="E145" s="211"/>
      <c r="F145" s="212"/>
      <c r="G145" s="205">
        <v>1.92</v>
      </c>
      <c r="H145" s="205"/>
      <c r="I145" s="223"/>
      <c r="J145" s="223"/>
      <c r="K145" s="67">
        <v>2.6</v>
      </c>
      <c r="L145" s="5"/>
      <c r="M145" s="10">
        <f>G145+K145</f>
        <v>4.5199999999999996</v>
      </c>
    </row>
    <row r="146" spans="1:16" ht="15" customHeight="1" x14ac:dyDescent="0.25">
      <c r="A146" s="205" t="s">
        <v>8</v>
      </c>
      <c r="B146" s="205"/>
      <c r="C146" s="223" t="s">
        <v>49</v>
      </c>
      <c r="D146" s="223"/>
      <c r="E146" s="223"/>
      <c r="F146" s="223"/>
      <c r="G146" s="206"/>
      <c r="H146" s="218"/>
      <c r="I146" s="218"/>
      <c r="J146" s="218"/>
      <c r="K146" s="218"/>
      <c r="L146" s="218"/>
      <c r="M146" s="207"/>
    </row>
    <row r="147" spans="1:16" ht="20.25" customHeight="1" x14ac:dyDescent="0.25">
      <c r="A147" s="209" t="s">
        <v>52</v>
      </c>
      <c r="B147" s="209"/>
      <c r="C147" s="210" t="s">
        <v>146</v>
      </c>
      <c r="D147" s="211"/>
      <c r="E147" s="211"/>
      <c r="F147" s="212"/>
      <c r="G147" s="205">
        <v>0.75</v>
      </c>
      <c r="H147" s="205"/>
      <c r="I147" s="223"/>
      <c r="J147" s="223"/>
      <c r="K147" s="3">
        <v>2.31</v>
      </c>
      <c r="L147" s="5"/>
      <c r="M147" s="10">
        <f>G147+K147</f>
        <v>3.06</v>
      </c>
    </row>
    <row r="148" spans="1:16" ht="29.25" customHeight="1" x14ac:dyDescent="0.25">
      <c r="A148" s="209" t="s">
        <v>63</v>
      </c>
      <c r="B148" s="209"/>
      <c r="C148" s="210" t="s">
        <v>97</v>
      </c>
      <c r="D148" s="211"/>
      <c r="E148" s="211"/>
      <c r="F148" s="212"/>
      <c r="G148" s="206">
        <v>2.5499999999999998</v>
      </c>
      <c r="H148" s="207"/>
      <c r="I148" s="206"/>
      <c r="J148" s="207"/>
      <c r="K148" s="3">
        <v>4.28</v>
      </c>
      <c r="L148" s="11"/>
      <c r="M148" s="3">
        <f>G148+K148</f>
        <v>6.83</v>
      </c>
      <c r="P148" s="18"/>
    </row>
    <row r="149" spans="1:16" ht="28.5" customHeight="1" x14ac:dyDescent="0.25">
      <c r="A149" s="209" t="s">
        <v>29</v>
      </c>
      <c r="B149" s="209"/>
      <c r="C149" s="210" t="s">
        <v>130</v>
      </c>
      <c r="D149" s="211"/>
      <c r="E149" s="211"/>
      <c r="F149" s="212"/>
      <c r="G149" s="205">
        <v>0</v>
      </c>
      <c r="H149" s="205"/>
      <c r="I149" s="205"/>
      <c r="J149" s="205"/>
      <c r="K149" s="13">
        <v>2.4</v>
      </c>
      <c r="L149" s="3"/>
      <c r="M149" s="13">
        <f>G149+K149</f>
        <v>2.4</v>
      </c>
    </row>
    <row r="150" spans="1:16" x14ac:dyDescent="0.25">
      <c r="A150" s="288" t="s">
        <v>3</v>
      </c>
      <c r="B150" s="289"/>
      <c r="C150" s="226"/>
      <c r="D150" s="227"/>
      <c r="E150" s="227"/>
      <c r="F150" s="228"/>
      <c r="G150" s="229">
        <f>G140+G143+G145+G147+G148+G149</f>
        <v>5.9499999999999993</v>
      </c>
      <c r="H150" s="290"/>
      <c r="I150" s="229"/>
      <c r="J150" s="230"/>
      <c r="K150" s="23">
        <f>K140+K143+K145+K147+K148+K149</f>
        <v>15.500000000000002</v>
      </c>
      <c r="L150" s="9"/>
      <c r="M150" s="76">
        <f>M140+M143+M145+M147+M148+M149</f>
        <v>21.45</v>
      </c>
    </row>
    <row r="151" spans="1:16" x14ac:dyDescent="0.25">
      <c r="A151" s="202" t="s">
        <v>159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</row>
    <row r="152" spans="1:16" x14ac:dyDescent="0.25">
      <c r="A152" s="209" t="s">
        <v>30</v>
      </c>
      <c r="B152" s="209"/>
      <c r="C152" s="205" t="s">
        <v>43</v>
      </c>
      <c r="D152" s="205"/>
      <c r="E152" s="205"/>
      <c r="F152" s="205"/>
      <c r="G152" s="206"/>
      <c r="H152" s="218"/>
      <c r="I152" s="218"/>
      <c r="J152" s="218"/>
      <c r="K152" s="218"/>
      <c r="L152" s="218"/>
      <c r="M152" s="207"/>
    </row>
    <row r="153" spans="1:16" x14ac:dyDescent="0.25">
      <c r="A153" s="209" t="s">
        <v>16</v>
      </c>
      <c r="B153" s="209"/>
      <c r="C153" s="210" t="s">
        <v>44</v>
      </c>
      <c r="D153" s="211"/>
      <c r="E153" s="211"/>
      <c r="F153" s="212"/>
      <c r="G153" s="205">
        <v>0.06</v>
      </c>
      <c r="H153" s="205"/>
      <c r="I153" s="205"/>
      <c r="J153" s="205"/>
      <c r="K153" s="3">
        <v>3.19</v>
      </c>
      <c r="L153" s="3"/>
      <c r="M153" s="3">
        <f>G153+K153</f>
        <v>3.25</v>
      </c>
    </row>
    <row r="154" spans="1:16" x14ac:dyDescent="0.25">
      <c r="A154" s="205">
        <v>1</v>
      </c>
      <c r="B154" s="205"/>
      <c r="C154" s="205" t="s">
        <v>45</v>
      </c>
      <c r="D154" s="205"/>
      <c r="E154" s="205"/>
      <c r="F154" s="205"/>
      <c r="G154" s="206"/>
      <c r="H154" s="218"/>
      <c r="I154" s="218"/>
      <c r="J154" s="218"/>
      <c r="K154" s="218"/>
      <c r="L154" s="218"/>
      <c r="M154" s="207"/>
    </row>
    <row r="155" spans="1:16" x14ac:dyDescent="0.25">
      <c r="A155" s="209" t="s">
        <v>32</v>
      </c>
      <c r="B155" s="209"/>
      <c r="C155" s="205" t="s">
        <v>46</v>
      </c>
      <c r="D155" s="205"/>
      <c r="E155" s="205"/>
      <c r="F155" s="205"/>
      <c r="G155" s="206"/>
      <c r="H155" s="218"/>
      <c r="I155" s="218"/>
      <c r="J155" s="218"/>
      <c r="K155" s="218"/>
      <c r="L155" s="218"/>
      <c r="M155" s="207"/>
    </row>
    <row r="156" spans="1:16" x14ac:dyDescent="0.25">
      <c r="A156" s="85" t="s">
        <v>42</v>
      </c>
      <c r="B156" s="85"/>
      <c r="C156" s="206" t="s">
        <v>47</v>
      </c>
      <c r="D156" s="218"/>
      <c r="E156" s="218"/>
      <c r="F156" s="207"/>
      <c r="G156" s="205">
        <v>0.67</v>
      </c>
      <c r="H156" s="205"/>
      <c r="I156" s="205"/>
      <c r="J156" s="205"/>
      <c r="K156" s="3">
        <v>0.72</v>
      </c>
      <c r="L156" s="3"/>
      <c r="M156" s="3">
        <f>G156+K156</f>
        <v>1.3900000000000001</v>
      </c>
    </row>
    <row r="157" spans="1:16" x14ac:dyDescent="0.25">
      <c r="A157" s="205" t="s">
        <v>12</v>
      </c>
      <c r="B157" s="205"/>
      <c r="C157" s="204" t="s">
        <v>14</v>
      </c>
      <c r="D157" s="204"/>
      <c r="E157" s="204"/>
      <c r="F157" s="204"/>
      <c r="G157" s="206"/>
      <c r="H157" s="218"/>
      <c r="I157" s="218"/>
      <c r="J157" s="218"/>
      <c r="K157" s="218"/>
      <c r="L157" s="218"/>
      <c r="M157" s="207"/>
    </row>
    <row r="158" spans="1:16" x14ac:dyDescent="0.25">
      <c r="A158" s="205" t="s">
        <v>160</v>
      </c>
      <c r="B158" s="205"/>
      <c r="C158" s="210" t="s">
        <v>48</v>
      </c>
      <c r="D158" s="211"/>
      <c r="E158" s="211"/>
      <c r="F158" s="212"/>
      <c r="G158" s="205">
        <v>1.92</v>
      </c>
      <c r="H158" s="205"/>
      <c r="I158" s="223"/>
      <c r="J158" s="223"/>
      <c r="K158" s="67">
        <v>2.6</v>
      </c>
      <c r="L158" s="5"/>
      <c r="M158" s="3">
        <f>G158+K158</f>
        <v>4.5199999999999996</v>
      </c>
    </row>
    <row r="159" spans="1:16" ht="15.75" customHeight="1" x14ac:dyDescent="0.25">
      <c r="A159" s="205" t="s">
        <v>8</v>
      </c>
      <c r="B159" s="205"/>
      <c r="C159" s="223" t="s">
        <v>49</v>
      </c>
      <c r="D159" s="223"/>
      <c r="E159" s="223"/>
      <c r="F159" s="223"/>
      <c r="G159" s="206"/>
      <c r="H159" s="218"/>
      <c r="I159" s="218"/>
      <c r="J159" s="218"/>
      <c r="K159" s="218"/>
      <c r="L159" s="218"/>
      <c r="M159" s="207"/>
    </row>
    <row r="160" spans="1:16" x14ac:dyDescent="0.25">
      <c r="A160" s="209" t="s">
        <v>52</v>
      </c>
      <c r="B160" s="209"/>
      <c r="C160" s="210" t="s">
        <v>146</v>
      </c>
      <c r="D160" s="211"/>
      <c r="E160" s="211"/>
      <c r="F160" s="212"/>
      <c r="G160" s="205">
        <v>0.75</v>
      </c>
      <c r="H160" s="205"/>
      <c r="I160" s="223"/>
      <c r="J160" s="223"/>
      <c r="K160" s="3">
        <v>2.31</v>
      </c>
      <c r="L160" s="5"/>
      <c r="M160" s="10">
        <f>G160+K160</f>
        <v>3.06</v>
      </c>
    </row>
    <row r="161" spans="1:16" x14ac:dyDescent="0.25">
      <c r="A161" s="209" t="s">
        <v>64</v>
      </c>
      <c r="B161" s="209"/>
      <c r="C161" s="206" t="s">
        <v>111</v>
      </c>
      <c r="D161" s="218"/>
      <c r="E161" s="218"/>
      <c r="F161" s="218"/>
      <c r="G161" s="218"/>
      <c r="H161" s="218"/>
      <c r="I161" s="218"/>
      <c r="J161" s="218"/>
      <c r="K161" s="218"/>
      <c r="L161" s="218"/>
      <c r="M161" s="207"/>
    </row>
    <row r="162" spans="1:16" x14ac:dyDescent="0.25">
      <c r="A162" s="209" t="s">
        <v>65</v>
      </c>
      <c r="B162" s="209"/>
      <c r="C162" s="206" t="s">
        <v>161</v>
      </c>
      <c r="D162" s="218"/>
      <c r="E162" s="218"/>
      <c r="F162" s="218"/>
      <c r="G162" s="218"/>
      <c r="H162" s="218"/>
      <c r="I162" s="218"/>
      <c r="J162" s="218"/>
      <c r="K162" s="218"/>
      <c r="L162" s="218"/>
      <c r="M162" s="207"/>
    </row>
    <row r="163" spans="1:16" x14ac:dyDescent="0.25">
      <c r="A163" s="209" t="s">
        <v>65</v>
      </c>
      <c r="B163" s="209"/>
      <c r="C163" s="264" t="s">
        <v>110</v>
      </c>
      <c r="D163" s="265"/>
      <c r="E163" s="265"/>
      <c r="F163" s="266"/>
      <c r="G163" s="205">
        <v>4.96</v>
      </c>
      <c r="H163" s="205"/>
      <c r="I163" s="205"/>
      <c r="J163" s="205"/>
      <c r="K163" s="3">
        <v>3.08</v>
      </c>
      <c r="L163" s="3"/>
      <c r="M163" s="3">
        <f>G163+K163</f>
        <v>8.0399999999999991</v>
      </c>
      <c r="O163" s="18"/>
    </row>
    <row r="164" spans="1:16" x14ac:dyDescent="0.25">
      <c r="A164" s="209" t="s">
        <v>29</v>
      </c>
      <c r="B164" s="209"/>
      <c r="C164" s="210" t="s">
        <v>130</v>
      </c>
      <c r="D164" s="211"/>
      <c r="E164" s="211"/>
      <c r="F164" s="212"/>
      <c r="G164" s="205">
        <v>0</v>
      </c>
      <c r="H164" s="205"/>
      <c r="I164" s="205"/>
      <c r="J164" s="205"/>
      <c r="K164" s="13">
        <v>2.4</v>
      </c>
      <c r="L164" s="3"/>
      <c r="M164" s="13">
        <f>G164+K164</f>
        <v>2.4</v>
      </c>
    </row>
    <row r="165" spans="1:16" x14ac:dyDescent="0.25">
      <c r="A165" s="288" t="s">
        <v>3</v>
      </c>
      <c r="B165" s="289"/>
      <c r="C165" s="226"/>
      <c r="D165" s="227"/>
      <c r="E165" s="227"/>
      <c r="F165" s="228"/>
      <c r="G165" s="229">
        <f>G153+G156+G158+G160+G163+G164</f>
        <v>8.36</v>
      </c>
      <c r="H165" s="230"/>
      <c r="I165" s="290"/>
      <c r="J165" s="230"/>
      <c r="K165" s="23">
        <f>K153+K156+K158+K160+K163+K164</f>
        <v>14.3</v>
      </c>
      <c r="L165" s="9"/>
      <c r="M165" s="76">
        <f>G165+K165</f>
        <v>22.66</v>
      </c>
      <c r="N165" s="18"/>
    </row>
    <row r="166" spans="1:16" x14ac:dyDescent="0.25">
      <c r="A166" s="202" t="s">
        <v>13</v>
      </c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</row>
    <row r="167" spans="1:16" x14ac:dyDescent="0.25">
      <c r="A167" s="4" t="s">
        <v>66</v>
      </c>
      <c r="B167" s="205" t="s">
        <v>43</v>
      </c>
      <c r="C167" s="205"/>
      <c r="D167" s="205"/>
      <c r="E167" s="205"/>
      <c r="F167" s="206"/>
      <c r="G167" s="218"/>
      <c r="H167" s="218"/>
      <c r="I167" s="218"/>
      <c r="J167" s="218"/>
      <c r="K167" s="218"/>
      <c r="L167" s="218"/>
      <c r="M167" s="207"/>
    </row>
    <row r="168" spans="1:16" x14ac:dyDescent="0.25">
      <c r="A168" s="4" t="s">
        <v>16</v>
      </c>
      <c r="B168" s="206" t="s">
        <v>44</v>
      </c>
      <c r="C168" s="218"/>
      <c r="D168" s="218"/>
      <c r="E168" s="207"/>
      <c r="F168" s="205">
        <v>0.06</v>
      </c>
      <c r="G168" s="205"/>
      <c r="H168" s="205"/>
      <c r="I168" s="3"/>
      <c r="J168" s="205">
        <v>3.19</v>
      </c>
      <c r="K168" s="205"/>
      <c r="L168" s="3"/>
      <c r="M168" s="3">
        <f>F168+J168</f>
        <v>3.25</v>
      </c>
    </row>
    <row r="169" spans="1:16" x14ac:dyDescent="0.25">
      <c r="A169" s="3">
        <v>1</v>
      </c>
      <c r="B169" s="205" t="s">
        <v>45</v>
      </c>
      <c r="C169" s="205"/>
      <c r="D169" s="205"/>
      <c r="E169" s="205"/>
      <c r="F169" s="206"/>
      <c r="G169" s="218"/>
      <c r="H169" s="218"/>
      <c r="I169" s="218"/>
      <c r="J169" s="218"/>
      <c r="K169" s="218"/>
      <c r="L169" s="218"/>
      <c r="M169" s="207"/>
    </row>
    <row r="170" spans="1:16" ht="17.25" customHeight="1" x14ac:dyDescent="0.25">
      <c r="A170" s="4" t="s">
        <v>32</v>
      </c>
      <c r="B170" s="205" t="s">
        <v>46</v>
      </c>
      <c r="C170" s="205"/>
      <c r="D170" s="205"/>
      <c r="E170" s="205"/>
      <c r="F170" s="206"/>
      <c r="G170" s="218"/>
      <c r="H170" s="218"/>
      <c r="I170" s="218"/>
      <c r="J170" s="218"/>
      <c r="K170" s="218"/>
      <c r="L170" s="218"/>
      <c r="M170" s="207"/>
    </row>
    <row r="171" spans="1:16" ht="16.5" customHeight="1" x14ac:dyDescent="0.25">
      <c r="A171" s="4" t="s">
        <v>42</v>
      </c>
      <c r="B171" s="210" t="s">
        <v>47</v>
      </c>
      <c r="C171" s="211"/>
      <c r="D171" s="211"/>
      <c r="E171" s="212"/>
      <c r="F171" s="205">
        <v>0.67</v>
      </c>
      <c r="G171" s="205"/>
      <c r="H171" s="205"/>
      <c r="I171" s="3"/>
      <c r="J171" s="205">
        <v>0.72</v>
      </c>
      <c r="K171" s="205"/>
      <c r="L171" s="3"/>
      <c r="M171" s="3">
        <f>F171+J171</f>
        <v>1.3900000000000001</v>
      </c>
    </row>
    <row r="172" spans="1:16" ht="12" customHeight="1" x14ac:dyDescent="0.25">
      <c r="A172" s="3" t="s">
        <v>0</v>
      </c>
      <c r="B172" s="223" t="s">
        <v>14</v>
      </c>
      <c r="C172" s="223"/>
      <c r="D172" s="223"/>
      <c r="E172" s="223"/>
      <c r="F172" s="206"/>
      <c r="G172" s="218"/>
      <c r="H172" s="218"/>
      <c r="I172" s="218"/>
      <c r="J172" s="218"/>
      <c r="K172" s="218"/>
      <c r="L172" s="218"/>
      <c r="M172" s="207"/>
    </row>
    <row r="173" spans="1:16" ht="31.5" customHeight="1" x14ac:dyDescent="0.25">
      <c r="A173" s="17" t="s">
        <v>18</v>
      </c>
      <c r="B173" s="210" t="s">
        <v>48</v>
      </c>
      <c r="C173" s="211"/>
      <c r="D173" s="211"/>
      <c r="E173" s="212"/>
      <c r="F173" s="205">
        <v>1.92</v>
      </c>
      <c r="G173" s="205"/>
      <c r="H173" s="205"/>
      <c r="I173" s="5"/>
      <c r="J173" s="217">
        <v>2.6</v>
      </c>
      <c r="K173" s="217"/>
      <c r="L173" s="5"/>
      <c r="M173" s="66">
        <f>F173+J173</f>
        <v>4.5199999999999996</v>
      </c>
    </row>
    <row r="174" spans="1:16" ht="28.5" customHeight="1" x14ac:dyDescent="0.25">
      <c r="A174" s="3" t="s">
        <v>8</v>
      </c>
      <c r="B174" s="223" t="s">
        <v>49</v>
      </c>
      <c r="C174" s="223"/>
      <c r="D174" s="223"/>
      <c r="E174" s="223"/>
      <c r="F174" s="206"/>
      <c r="G174" s="218"/>
      <c r="H174" s="218"/>
      <c r="I174" s="218"/>
      <c r="J174" s="218"/>
      <c r="K174" s="218"/>
      <c r="L174" s="218"/>
      <c r="M174" s="207"/>
    </row>
    <row r="175" spans="1:16" ht="27.75" customHeight="1" x14ac:dyDescent="0.25">
      <c r="A175" s="4" t="s">
        <v>52</v>
      </c>
      <c r="B175" s="210" t="s">
        <v>146</v>
      </c>
      <c r="C175" s="211"/>
      <c r="D175" s="211"/>
      <c r="E175" s="212"/>
      <c r="F175" s="205">
        <v>0.75</v>
      </c>
      <c r="G175" s="205"/>
      <c r="H175" s="205"/>
      <c r="I175" s="5"/>
      <c r="J175" s="205">
        <v>2.31</v>
      </c>
      <c r="K175" s="205"/>
      <c r="L175" s="5"/>
      <c r="M175" s="3">
        <f>F175+J175</f>
        <v>3.06</v>
      </c>
      <c r="P175" s="18"/>
    </row>
    <row r="176" spans="1:16" x14ac:dyDescent="0.25">
      <c r="A176" s="4" t="s">
        <v>67</v>
      </c>
      <c r="B176" s="219" t="s">
        <v>111</v>
      </c>
      <c r="C176" s="220"/>
      <c r="D176" s="220"/>
      <c r="E176" s="220"/>
      <c r="F176" s="220"/>
      <c r="G176" s="220"/>
      <c r="H176" s="220"/>
      <c r="I176" s="220"/>
      <c r="J176" s="220"/>
      <c r="K176" s="220"/>
      <c r="L176" s="220"/>
      <c r="M176" s="221"/>
    </row>
    <row r="177" spans="1:13" ht="18" customHeight="1" x14ac:dyDescent="0.25">
      <c r="A177" s="4" t="s">
        <v>68</v>
      </c>
      <c r="B177" s="210" t="s">
        <v>86</v>
      </c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2"/>
    </row>
    <row r="178" spans="1:13" ht="28.5" customHeight="1" x14ac:dyDescent="0.25">
      <c r="A178" s="4" t="s">
        <v>68</v>
      </c>
      <c r="B178" s="264" t="s">
        <v>162</v>
      </c>
      <c r="C178" s="265"/>
      <c r="D178" s="265"/>
      <c r="E178" s="266"/>
      <c r="F178" s="205">
        <v>16.45</v>
      </c>
      <c r="G178" s="205"/>
      <c r="H178" s="205"/>
      <c r="I178" s="3"/>
      <c r="J178" s="222">
        <v>4.28</v>
      </c>
      <c r="K178" s="222"/>
      <c r="L178" s="3"/>
      <c r="M178" s="13">
        <f>F178+J178</f>
        <v>20.73</v>
      </c>
    </row>
    <row r="179" spans="1:13" ht="39.75" customHeight="1" x14ac:dyDescent="0.25">
      <c r="A179" s="4" t="s">
        <v>29</v>
      </c>
      <c r="B179" s="210" t="s">
        <v>130</v>
      </c>
      <c r="C179" s="211"/>
      <c r="D179" s="211"/>
      <c r="E179" s="212"/>
      <c r="F179" s="205">
        <v>0</v>
      </c>
      <c r="G179" s="205"/>
      <c r="H179" s="205"/>
      <c r="I179" s="3"/>
      <c r="J179" s="222">
        <v>2.4</v>
      </c>
      <c r="K179" s="222"/>
      <c r="L179" s="3"/>
      <c r="M179" s="13">
        <f>F179+J179</f>
        <v>2.4</v>
      </c>
    </row>
    <row r="180" spans="1:13" x14ac:dyDescent="0.25">
      <c r="A180" s="1" t="s">
        <v>3</v>
      </c>
      <c r="B180" s="226"/>
      <c r="C180" s="227"/>
      <c r="D180" s="227"/>
      <c r="E180" s="228"/>
      <c r="F180" s="229">
        <f>F168+F171+F173+F175+F178+F179</f>
        <v>19.849999999999998</v>
      </c>
      <c r="G180" s="290"/>
      <c r="H180" s="230"/>
      <c r="I180" s="9"/>
      <c r="J180" s="231">
        <f>J168+J171+J173+J175+J178+J179</f>
        <v>15.500000000000002</v>
      </c>
      <c r="K180" s="230"/>
      <c r="L180" s="9"/>
      <c r="M180" s="76">
        <f>M168+M171+M173+M175+M178+M179</f>
        <v>35.35</v>
      </c>
    </row>
    <row r="181" spans="1:13" x14ac:dyDescent="0.25">
      <c r="A181" s="202" t="s">
        <v>163</v>
      </c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</row>
    <row r="182" spans="1:13" x14ac:dyDescent="0.25">
      <c r="A182" s="4" t="s">
        <v>30</v>
      </c>
      <c r="B182" s="223" t="s">
        <v>43</v>
      </c>
      <c r="C182" s="223"/>
      <c r="D182" s="223"/>
      <c r="E182" s="223"/>
      <c r="F182" s="206"/>
      <c r="G182" s="218"/>
      <c r="H182" s="218"/>
      <c r="I182" s="218"/>
      <c r="J182" s="218"/>
      <c r="K182" s="218"/>
      <c r="L182" s="218"/>
      <c r="M182" s="207"/>
    </row>
    <row r="183" spans="1:13" x14ac:dyDescent="0.25">
      <c r="A183" s="4" t="s">
        <v>16</v>
      </c>
      <c r="B183" s="210" t="s">
        <v>44</v>
      </c>
      <c r="C183" s="211"/>
      <c r="D183" s="211"/>
      <c r="E183" s="212"/>
      <c r="F183" s="205">
        <v>0.06</v>
      </c>
      <c r="G183" s="205"/>
      <c r="H183" s="205"/>
      <c r="I183" s="3"/>
      <c r="J183" s="205">
        <v>3.19</v>
      </c>
      <c r="K183" s="205"/>
      <c r="L183" s="3"/>
      <c r="M183" s="3">
        <f>F183+J183</f>
        <v>3.25</v>
      </c>
    </row>
    <row r="184" spans="1:13" ht="12.75" customHeight="1" x14ac:dyDescent="0.25">
      <c r="A184" s="3">
        <v>1</v>
      </c>
      <c r="B184" s="223" t="s">
        <v>45</v>
      </c>
      <c r="C184" s="223"/>
      <c r="D184" s="223"/>
      <c r="E184" s="223"/>
      <c r="F184" s="206"/>
      <c r="G184" s="218"/>
      <c r="H184" s="218"/>
      <c r="I184" s="218"/>
      <c r="J184" s="218"/>
      <c r="K184" s="218"/>
      <c r="L184" s="218"/>
      <c r="M184" s="207"/>
    </row>
    <row r="185" spans="1:13" x14ac:dyDescent="0.25">
      <c r="A185" s="4" t="s">
        <v>32</v>
      </c>
      <c r="B185" s="223" t="s">
        <v>46</v>
      </c>
      <c r="C185" s="223"/>
      <c r="D185" s="223"/>
      <c r="E185" s="223"/>
      <c r="F185" s="206"/>
      <c r="G185" s="218"/>
      <c r="H185" s="218"/>
      <c r="I185" s="218"/>
      <c r="J185" s="218"/>
      <c r="K185" s="218"/>
      <c r="L185" s="218"/>
      <c r="M185" s="207"/>
    </row>
    <row r="186" spans="1:13" ht="15" customHeight="1" x14ac:dyDescent="0.25">
      <c r="A186" s="4" t="s">
        <v>42</v>
      </c>
      <c r="B186" s="210" t="s">
        <v>47</v>
      </c>
      <c r="C186" s="211"/>
      <c r="D186" s="211"/>
      <c r="E186" s="212"/>
      <c r="F186" s="205">
        <v>0.67</v>
      </c>
      <c r="G186" s="205"/>
      <c r="H186" s="205"/>
      <c r="I186" s="3"/>
      <c r="J186" s="205">
        <v>0.72</v>
      </c>
      <c r="K186" s="205"/>
      <c r="L186" s="3"/>
      <c r="M186" s="3">
        <f>F186+J186</f>
        <v>1.3900000000000001</v>
      </c>
    </row>
    <row r="187" spans="1:13" x14ac:dyDescent="0.25">
      <c r="A187" s="3" t="s">
        <v>0</v>
      </c>
      <c r="B187" s="223" t="s">
        <v>14</v>
      </c>
      <c r="C187" s="223"/>
      <c r="D187" s="223"/>
      <c r="E187" s="223"/>
      <c r="F187" s="206"/>
      <c r="G187" s="218"/>
      <c r="H187" s="218"/>
      <c r="I187" s="218"/>
      <c r="J187" s="218"/>
      <c r="K187" s="218"/>
      <c r="L187" s="218"/>
      <c r="M187" s="207"/>
    </row>
    <row r="188" spans="1:13" x14ac:dyDescent="0.25">
      <c r="A188" s="3" t="s">
        <v>164</v>
      </c>
      <c r="B188" s="210" t="s">
        <v>48</v>
      </c>
      <c r="C188" s="211"/>
      <c r="D188" s="211"/>
      <c r="E188" s="212"/>
      <c r="F188" s="205">
        <v>1.92</v>
      </c>
      <c r="G188" s="205"/>
      <c r="H188" s="205"/>
      <c r="I188" s="5"/>
      <c r="J188" s="222">
        <v>2.6</v>
      </c>
      <c r="K188" s="222"/>
      <c r="L188" s="5"/>
      <c r="M188" s="3">
        <f>F188+J188</f>
        <v>4.5199999999999996</v>
      </c>
    </row>
    <row r="189" spans="1:13" ht="30" customHeight="1" x14ac:dyDescent="0.25">
      <c r="A189" s="3">
        <v>1.4</v>
      </c>
      <c r="B189" s="223" t="s">
        <v>49</v>
      </c>
      <c r="C189" s="223"/>
      <c r="D189" s="223"/>
      <c r="E189" s="223"/>
      <c r="F189" s="206"/>
      <c r="G189" s="218"/>
      <c r="H189" s="218"/>
      <c r="I189" s="218"/>
      <c r="J189" s="218"/>
      <c r="K189" s="218"/>
      <c r="L189" s="218"/>
      <c r="M189" s="207"/>
    </row>
    <row r="190" spans="1:13" ht="29.25" customHeight="1" x14ac:dyDescent="0.25">
      <c r="A190" s="4" t="s">
        <v>52</v>
      </c>
      <c r="B190" s="210" t="s">
        <v>146</v>
      </c>
      <c r="C190" s="211"/>
      <c r="D190" s="211"/>
      <c r="E190" s="212"/>
      <c r="F190" s="204">
        <v>0.75</v>
      </c>
      <c r="G190" s="204"/>
      <c r="H190" s="204"/>
      <c r="I190" s="20"/>
      <c r="J190" s="204">
        <v>2.31</v>
      </c>
      <c r="K190" s="204"/>
      <c r="L190" s="20"/>
      <c r="M190" s="10">
        <f>F190+J190</f>
        <v>3.06</v>
      </c>
    </row>
    <row r="191" spans="1:13" ht="29.25" customHeight="1" x14ac:dyDescent="0.25">
      <c r="A191" s="4" t="s">
        <v>64</v>
      </c>
      <c r="B191" s="223" t="s">
        <v>111</v>
      </c>
      <c r="C191" s="223"/>
      <c r="D191" s="223"/>
      <c r="E191" s="223"/>
      <c r="F191" s="206"/>
      <c r="G191" s="218"/>
      <c r="H191" s="218"/>
      <c r="I191" s="218"/>
      <c r="J191" s="218"/>
      <c r="K191" s="218"/>
      <c r="L191" s="218"/>
      <c r="M191" s="207"/>
    </row>
    <row r="192" spans="1:13" ht="42.75" customHeight="1" x14ac:dyDescent="0.25">
      <c r="A192" s="4" t="s">
        <v>68</v>
      </c>
      <c r="B192" s="264" t="s">
        <v>108</v>
      </c>
      <c r="C192" s="265"/>
      <c r="D192" s="265"/>
      <c r="E192" s="266"/>
      <c r="F192" s="222">
        <v>16.7</v>
      </c>
      <c r="G192" s="222"/>
      <c r="H192" s="222"/>
      <c r="I192" s="3"/>
      <c r="J192" s="222">
        <v>4.28</v>
      </c>
      <c r="K192" s="222"/>
      <c r="L192" s="3"/>
      <c r="M192" s="13">
        <f>F192+J192</f>
        <v>20.98</v>
      </c>
    </row>
    <row r="193" spans="1:15" ht="41.25" customHeight="1" x14ac:dyDescent="0.25">
      <c r="A193" s="4" t="s">
        <v>29</v>
      </c>
      <c r="B193" s="210" t="s">
        <v>130</v>
      </c>
      <c r="C193" s="211"/>
      <c r="D193" s="211"/>
      <c r="E193" s="212"/>
      <c r="F193" s="205">
        <v>0</v>
      </c>
      <c r="G193" s="205"/>
      <c r="H193" s="205"/>
      <c r="I193" s="3"/>
      <c r="J193" s="222">
        <v>2.4</v>
      </c>
      <c r="K193" s="222"/>
      <c r="L193" s="3"/>
      <c r="M193" s="13">
        <f>F193+J193</f>
        <v>2.4</v>
      </c>
    </row>
    <row r="194" spans="1:15" x14ac:dyDescent="0.25">
      <c r="A194" s="8" t="s">
        <v>3</v>
      </c>
      <c r="B194" s="206"/>
      <c r="C194" s="218"/>
      <c r="D194" s="218"/>
      <c r="E194" s="207"/>
      <c r="F194" s="235">
        <f>F183+F186+F188+F190+F192+F193</f>
        <v>20.099999999999998</v>
      </c>
      <c r="G194" s="218"/>
      <c r="H194" s="207"/>
      <c r="I194" s="7"/>
      <c r="J194" s="235">
        <f>J183+J186+J188+J190+J192+J193</f>
        <v>15.500000000000002</v>
      </c>
      <c r="K194" s="207"/>
      <c r="L194" s="7"/>
      <c r="M194" s="75">
        <f>M183+M186+M188+M190+M192+M193</f>
        <v>35.6</v>
      </c>
    </row>
    <row r="195" spans="1:15" x14ac:dyDescent="0.25">
      <c r="A195" s="202" t="s">
        <v>165</v>
      </c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</row>
    <row r="196" spans="1:15" x14ac:dyDescent="0.25">
      <c r="A196" s="202" t="s">
        <v>166</v>
      </c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</row>
    <row r="197" spans="1:15" x14ac:dyDescent="0.25">
      <c r="A197" s="209" t="s">
        <v>30</v>
      </c>
      <c r="B197" s="209"/>
      <c r="C197" s="223" t="s">
        <v>43</v>
      </c>
      <c r="D197" s="223"/>
      <c r="E197" s="223"/>
      <c r="F197" s="223"/>
      <c r="G197" s="206"/>
      <c r="H197" s="218"/>
      <c r="I197" s="218"/>
      <c r="J197" s="218"/>
      <c r="K197" s="218"/>
      <c r="L197" s="218"/>
      <c r="M197" s="207"/>
    </row>
    <row r="198" spans="1:15" ht="18" customHeight="1" x14ac:dyDescent="0.25">
      <c r="A198" s="209" t="s">
        <v>16</v>
      </c>
      <c r="B198" s="209"/>
      <c r="C198" s="210" t="s">
        <v>44</v>
      </c>
      <c r="D198" s="211"/>
      <c r="E198" s="211"/>
      <c r="F198" s="212"/>
      <c r="G198" s="205">
        <v>0.06</v>
      </c>
      <c r="H198" s="205"/>
      <c r="I198" s="3"/>
      <c r="J198" s="205">
        <v>3.19</v>
      </c>
      <c r="K198" s="205"/>
      <c r="L198" s="3"/>
      <c r="M198" s="3">
        <f>G198+J198</f>
        <v>3.25</v>
      </c>
    </row>
    <row r="199" spans="1:15" x14ac:dyDescent="0.25">
      <c r="A199" s="205">
        <v>1</v>
      </c>
      <c r="B199" s="205"/>
      <c r="C199" s="223" t="s">
        <v>45</v>
      </c>
      <c r="D199" s="223"/>
      <c r="E199" s="223"/>
      <c r="F199" s="223"/>
      <c r="G199" s="206"/>
      <c r="H199" s="218"/>
      <c r="I199" s="218"/>
      <c r="J199" s="218"/>
      <c r="K199" s="218"/>
      <c r="L199" s="218"/>
      <c r="M199" s="207"/>
    </row>
    <row r="200" spans="1:15" ht="16.5" customHeight="1" x14ac:dyDescent="0.25">
      <c r="A200" s="209" t="s">
        <v>32</v>
      </c>
      <c r="B200" s="209"/>
      <c r="C200" s="223" t="s">
        <v>46</v>
      </c>
      <c r="D200" s="223"/>
      <c r="E200" s="223"/>
      <c r="F200" s="223"/>
      <c r="G200" s="206"/>
      <c r="H200" s="218"/>
      <c r="I200" s="218"/>
      <c r="J200" s="218"/>
      <c r="K200" s="218"/>
      <c r="L200" s="218"/>
      <c r="M200" s="207"/>
    </row>
    <row r="201" spans="1:15" ht="14.25" customHeight="1" x14ac:dyDescent="0.25">
      <c r="A201" s="209" t="s">
        <v>42</v>
      </c>
      <c r="B201" s="209"/>
      <c r="C201" s="210" t="s">
        <v>47</v>
      </c>
      <c r="D201" s="211"/>
      <c r="E201" s="211"/>
      <c r="F201" s="212"/>
      <c r="G201" s="205">
        <v>0.67</v>
      </c>
      <c r="H201" s="205"/>
      <c r="I201" s="3"/>
      <c r="J201" s="205">
        <v>0.72</v>
      </c>
      <c r="K201" s="205"/>
      <c r="L201" s="3"/>
      <c r="M201" s="3">
        <f>G201+J201</f>
        <v>1.3900000000000001</v>
      </c>
    </row>
    <row r="202" spans="1:15" x14ac:dyDescent="0.25">
      <c r="A202" s="204" t="s">
        <v>0</v>
      </c>
      <c r="B202" s="204"/>
      <c r="C202" s="293" t="s">
        <v>14</v>
      </c>
      <c r="D202" s="293"/>
      <c r="E202" s="293"/>
      <c r="F202" s="293"/>
      <c r="G202" s="206"/>
      <c r="H202" s="218"/>
      <c r="I202" s="218"/>
      <c r="J202" s="218"/>
      <c r="K202" s="218"/>
      <c r="L202" s="218"/>
      <c r="M202" s="207"/>
    </row>
    <row r="203" spans="1:15" ht="29.25" customHeight="1" x14ac:dyDescent="0.25">
      <c r="A203" s="209" t="s">
        <v>18</v>
      </c>
      <c r="B203" s="209"/>
      <c r="C203" s="210" t="s">
        <v>48</v>
      </c>
      <c r="D203" s="211"/>
      <c r="E203" s="211"/>
      <c r="F203" s="212"/>
      <c r="G203" s="205">
        <v>1.92</v>
      </c>
      <c r="H203" s="205"/>
      <c r="I203" s="5"/>
      <c r="J203" s="217">
        <v>2.6</v>
      </c>
      <c r="K203" s="217"/>
      <c r="L203" s="5"/>
      <c r="M203" s="10">
        <f>G203+J203</f>
        <v>4.5199999999999996</v>
      </c>
    </row>
    <row r="204" spans="1:15" ht="14.25" customHeight="1" x14ac:dyDescent="0.25">
      <c r="A204" s="205" t="s">
        <v>8</v>
      </c>
      <c r="B204" s="205"/>
      <c r="C204" s="223" t="s">
        <v>49</v>
      </c>
      <c r="D204" s="223"/>
      <c r="E204" s="223"/>
      <c r="F204" s="223"/>
      <c r="G204" s="206"/>
      <c r="H204" s="218"/>
      <c r="I204" s="218"/>
      <c r="J204" s="218"/>
      <c r="K204" s="218"/>
      <c r="L204" s="218"/>
      <c r="M204" s="207"/>
    </row>
    <row r="205" spans="1:15" ht="17.25" customHeight="1" x14ac:dyDescent="0.25">
      <c r="A205" s="209" t="s">
        <v>52</v>
      </c>
      <c r="B205" s="209"/>
      <c r="C205" s="210" t="s">
        <v>146</v>
      </c>
      <c r="D205" s="211"/>
      <c r="E205" s="211"/>
      <c r="F205" s="212"/>
      <c r="G205" s="205">
        <v>0.75</v>
      </c>
      <c r="H205" s="205"/>
      <c r="I205" s="5"/>
      <c r="J205" s="205">
        <v>2.31</v>
      </c>
      <c r="K205" s="205"/>
      <c r="L205" s="5"/>
      <c r="M205" s="3">
        <f>G205+J205</f>
        <v>3.06</v>
      </c>
    </row>
    <row r="206" spans="1:15" ht="30.75" customHeight="1" x14ac:dyDescent="0.25">
      <c r="A206" s="238" t="s">
        <v>64</v>
      </c>
      <c r="B206" s="240"/>
      <c r="C206" s="210" t="s">
        <v>111</v>
      </c>
      <c r="D206" s="211"/>
      <c r="E206" s="211"/>
      <c r="F206" s="212"/>
      <c r="G206" s="206"/>
      <c r="H206" s="218"/>
      <c r="I206" s="218"/>
      <c r="J206" s="218"/>
      <c r="K206" s="218"/>
      <c r="L206" s="218"/>
      <c r="M206" s="207"/>
    </row>
    <row r="207" spans="1:15" ht="30" customHeight="1" x14ac:dyDescent="0.25">
      <c r="A207" s="209" t="s">
        <v>68</v>
      </c>
      <c r="B207" s="209"/>
      <c r="C207" s="264" t="s">
        <v>112</v>
      </c>
      <c r="D207" s="265"/>
      <c r="E207" s="265"/>
      <c r="F207" s="266"/>
      <c r="G207" s="205">
        <v>17.96</v>
      </c>
      <c r="H207" s="205"/>
      <c r="I207" s="3"/>
      <c r="J207" s="222">
        <v>4.28</v>
      </c>
      <c r="K207" s="222"/>
      <c r="L207" s="3"/>
      <c r="M207" s="13">
        <f>G207+J207</f>
        <v>22.240000000000002</v>
      </c>
      <c r="O207" s="18"/>
    </row>
    <row r="208" spans="1:15" x14ac:dyDescent="0.25">
      <c r="A208" s="209" t="s">
        <v>29</v>
      </c>
      <c r="B208" s="209"/>
      <c r="C208" s="210" t="s">
        <v>130</v>
      </c>
      <c r="D208" s="211"/>
      <c r="E208" s="211"/>
      <c r="F208" s="212"/>
      <c r="G208" s="205">
        <v>0</v>
      </c>
      <c r="H208" s="205"/>
      <c r="I208" s="3"/>
      <c r="J208" s="222">
        <v>2.4</v>
      </c>
      <c r="K208" s="222"/>
      <c r="L208" s="3"/>
      <c r="M208" s="13">
        <f>G208+J208</f>
        <v>2.4</v>
      </c>
    </row>
    <row r="209" spans="1:17" x14ac:dyDescent="0.25">
      <c r="A209" s="288" t="s">
        <v>3</v>
      </c>
      <c r="B209" s="289"/>
      <c r="C209" s="226"/>
      <c r="D209" s="227"/>
      <c r="E209" s="227"/>
      <c r="F209" s="228"/>
      <c r="G209" s="294">
        <f>G198+G201+G203+G205+G207+G208</f>
        <v>21.36</v>
      </c>
      <c r="H209" s="295"/>
      <c r="I209" s="24"/>
      <c r="J209" s="296">
        <f>J198+J201+J203+J205+J207+J208</f>
        <v>15.500000000000002</v>
      </c>
      <c r="K209" s="295"/>
      <c r="L209" s="24"/>
      <c r="M209" s="26">
        <f>G209+J209</f>
        <v>36.86</v>
      </c>
    </row>
    <row r="210" spans="1:17" x14ac:dyDescent="0.25">
      <c r="A210" s="202" t="s">
        <v>167</v>
      </c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</row>
    <row r="211" spans="1:17" x14ac:dyDescent="0.25">
      <c r="A211" s="202" t="s">
        <v>168</v>
      </c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</row>
    <row r="212" spans="1:17" x14ac:dyDescent="0.25">
      <c r="A212" s="209" t="s">
        <v>30</v>
      </c>
      <c r="B212" s="209"/>
      <c r="C212" s="223" t="s">
        <v>43</v>
      </c>
      <c r="D212" s="223"/>
      <c r="E212" s="223"/>
      <c r="F212" s="223"/>
      <c r="G212" s="206"/>
      <c r="H212" s="218"/>
      <c r="I212" s="218"/>
      <c r="J212" s="218"/>
      <c r="K212" s="218"/>
      <c r="L212" s="218"/>
      <c r="M212" s="207"/>
    </row>
    <row r="213" spans="1:17" x14ac:dyDescent="0.25">
      <c r="A213" s="209" t="s">
        <v>16</v>
      </c>
      <c r="B213" s="209"/>
      <c r="C213" s="210" t="s">
        <v>44</v>
      </c>
      <c r="D213" s="211"/>
      <c r="E213" s="211"/>
      <c r="F213" s="212"/>
      <c r="G213" s="205">
        <v>0.06</v>
      </c>
      <c r="H213" s="205"/>
      <c r="I213" s="3"/>
      <c r="J213" s="205">
        <v>3.19</v>
      </c>
      <c r="K213" s="205"/>
      <c r="L213" s="3"/>
      <c r="M213" s="3">
        <f>G213+J213</f>
        <v>3.25</v>
      </c>
    </row>
    <row r="214" spans="1:17" x14ac:dyDescent="0.25">
      <c r="A214" s="205">
        <v>1</v>
      </c>
      <c r="B214" s="205"/>
      <c r="C214" s="223" t="s">
        <v>45</v>
      </c>
      <c r="D214" s="223"/>
      <c r="E214" s="223"/>
      <c r="F214" s="223"/>
      <c r="G214" s="206"/>
      <c r="H214" s="218"/>
      <c r="I214" s="218"/>
      <c r="J214" s="218"/>
      <c r="K214" s="218"/>
      <c r="L214" s="218"/>
      <c r="M214" s="207"/>
    </row>
    <row r="215" spans="1:17" x14ac:dyDescent="0.25">
      <c r="A215" s="209" t="s">
        <v>32</v>
      </c>
      <c r="B215" s="209"/>
      <c r="C215" s="223" t="s">
        <v>46</v>
      </c>
      <c r="D215" s="223"/>
      <c r="E215" s="223"/>
      <c r="F215" s="223"/>
      <c r="G215" s="206"/>
      <c r="H215" s="218"/>
      <c r="I215" s="218"/>
      <c r="J215" s="218"/>
      <c r="K215" s="218"/>
      <c r="L215" s="218"/>
      <c r="M215" s="207"/>
    </row>
    <row r="216" spans="1:17" ht="16.5" customHeight="1" x14ac:dyDescent="0.25">
      <c r="A216" s="209" t="s">
        <v>42</v>
      </c>
      <c r="B216" s="209"/>
      <c r="C216" s="210" t="s">
        <v>47</v>
      </c>
      <c r="D216" s="211"/>
      <c r="E216" s="211"/>
      <c r="F216" s="212"/>
      <c r="G216" s="205">
        <v>0.67</v>
      </c>
      <c r="H216" s="205"/>
      <c r="I216" s="3"/>
      <c r="J216" s="205">
        <v>0.72</v>
      </c>
      <c r="K216" s="205"/>
      <c r="L216" s="3"/>
      <c r="M216" s="3">
        <f>G216+J216</f>
        <v>1.3900000000000001</v>
      </c>
    </row>
    <row r="217" spans="1:17" x14ac:dyDescent="0.25">
      <c r="A217" s="204" t="s">
        <v>0</v>
      </c>
      <c r="B217" s="204"/>
      <c r="C217" s="223" t="s">
        <v>14</v>
      </c>
      <c r="D217" s="223"/>
      <c r="E217" s="223"/>
      <c r="F217" s="223"/>
      <c r="G217" s="206"/>
      <c r="H217" s="218"/>
      <c r="I217" s="218"/>
      <c r="J217" s="218"/>
      <c r="K217" s="218"/>
      <c r="L217" s="218"/>
      <c r="M217" s="207"/>
    </row>
    <row r="218" spans="1:17" ht="27.75" customHeight="1" x14ac:dyDescent="0.25">
      <c r="A218" s="257" t="s">
        <v>18</v>
      </c>
      <c r="B218" s="257"/>
      <c r="C218" s="210" t="s">
        <v>48</v>
      </c>
      <c r="D218" s="211"/>
      <c r="E218" s="211"/>
      <c r="F218" s="212"/>
      <c r="G218" s="204">
        <v>1.92</v>
      </c>
      <c r="H218" s="204"/>
      <c r="I218" s="5"/>
      <c r="J218" s="217">
        <v>2.6</v>
      </c>
      <c r="K218" s="217"/>
      <c r="L218" s="5"/>
      <c r="M218" s="10">
        <f>G218+J218</f>
        <v>4.5199999999999996</v>
      </c>
    </row>
    <row r="219" spans="1:17" x14ac:dyDescent="0.25">
      <c r="A219" s="205" t="s">
        <v>8</v>
      </c>
      <c r="B219" s="205"/>
      <c r="C219" s="210" t="s">
        <v>49</v>
      </c>
      <c r="D219" s="211"/>
      <c r="E219" s="211"/>
      <c r="F219" s="211"/>
      <c r="G219" s="211"/>
      <c r="H219" s="211"/>
      <c r="I219" s="211"/>
      <c r="J219" s="211"/>
      <c r="K219" s="211"/>
      <c r="L219" s="211"/>
      <c r="M219" s="212"/>
    </row>
    <row r="220" spans="1:17" ht="21" customHeight="1" x14ac:dyDescent="0.25">
      <c r="A220" s="297" t="s">
        <v>52</v>
      </c>
      <c r="B220" s="297"/>
      <c r="C220" s="210" t="s">
        <v>146</v>
      </c>
      <c r="D220" s="211"/>
      <c r="E220" s="211"/>
      <c r="F220" s="212"/>
      <c r="G220" s="205">
        <v>0.75</v>
      </c>
      <c r="H220" s="205"/>
      <c r="I220" s="5"/>
      <c r="J220" s="205">
        <v>2.31</v>
      </c>
      <c r="K220" s="205"/>
      <c r="L220" s="5"/>
      <c r="M220" s="3">
        <f>G220+J220</f>
        <v>3.06</v>
      </c>
      <c r="Q220" s="18"/>
    </row>
    <row r="221" spans="1:17" ht="19.5" customHeight="1" x14ac:dyDescent="0.25">
      <c r="A221" s="236" t="s">
        <v>69</v>
      </c>
      <c r="B221" s="237"/>
      <c r="C221" s="298" t="s">
        <v>81</v>
      </c>
      <c r="D221" s="299"/>
      <c r="E221" s="299"/>
      <c r="F221" s="299"/>
      <c r="G221" s="299"/>
      <c r="H221" s="299"/>
      <c r="I221" s="299"/>
      <c r="J221" s="299"/>
      <c r="K221" s="299"/>
      <c r="L221" s="299"/>
      <c r="M221" s="300"/>
    </row>
    <row r="222" spans="1:17" ht="17.25" customHeight="1" x14ac:dyDescent="0.25">
      <c r="A222" s="209" t="s">
        <v>70</v>
      </c>
      <c r="B222" s="209"/>
      <c r="C222" s="206" t="s">
        <v>169</v>
      </c>
      <c r="D222" s="218"/>
      <c r="E222" s="218"/>
      <c r="F222" s="218"/>
      <c r="G222" s="218"/>
      <c r="H222" s="218"/>
      <c r="I222" s="218"/>
      <c r="J222" s="218"/>
      <c r="K222" s="218"/>
      <c r="L222" s="218"/>
      <c r="M222" s="207"/>
    </row>
    <row r="223" spans="1:17" ht="28.5" customHeight="1" x14ac:dyDescent="0.25">
      <c r="A223" s="209" t="s">
        <v>71</v>
      </c>
      <c r="B223" s="209"/>
      <c r="C223" s="213" t="s">
        <v>87</v>
      </c>
      <c r="D223" s="214"/>
      <c r="E223" s="214"/>
      <c r="F223" s="214"/>
      <c r="G223" s="214"/>
      <c r="H223" s="214"/>
      <c r="I223" s="214"/>
      <c r="J223" s="214"/>
      <c r="K223" s="214"/>
      <c r="L223" s="214"/>
      <c r="M223" s="215"/>
    </row>
    <row r="224" spans="1:17" ht="51.75" customHeight="1" x14ac:dyDescent="0.25">
      <c r="A224" s="205" t="s">
        <v>72</v>
      </c>
      <c r="B224" s="205"/>
      <c r="C224" s="210" t="s">
        <v>170</v>
      </c>
      <c r="D224" s="211"/>
      <c r="E224" s="211"/>
      <c r="F224" s="212"/>
      <c r="G224" s="205">
        <v>1.52</v>
      </c>
      <c r="H224" s="205"/>
      <c r="I224" s="3"/>
      <c r="J224" s="205">
        <v>2.65</v>
      </c>
      <c r="K224" s="205"/>
      <c r="L224" s="3"/>
      <c r="M224" s="3">
        <f>G224+J224</f>
        <v>4.17</v>
      </c>
    </row>
    <row r="225" spans="1:15" ht="38.25" customHeight="1" x14ac:dyDescent="0.25">
      <c r="A225" s="205" t="s">
        <v>72</v>
      </c>
      <c r="B225" s="205"/>
      <c r="C225" s="210" t="s">
        <v>171</v>
      </c>
      <c r="D225" s="211"/>
      <c r="E225" s="211"/>
      <c r="F225" s="212"/>
      <c r="G225" s="205">
        <v>0.51</v>
      </c>
      <c r="H225" s="205"/>
      <c r="I225" s="3"/>
      <c r="J225" s="205">
        <v>2.65</v>
      </c>
      <c r="K225" s="205"/>
      <c r="L225" s="3"/>
      <c r="M225" s="3">
        <f>G225+J225</f>
        <v>3.16</v>
      </c>
      <c r="O225" s="18"/>
    </row>
    <row r="226" spans="1:15" ht="39" customHeight="1" x14ac:dyDescent="0.25">
      <c r="A226" s="205" t="s">
        <v>172</v>
      </c>
      <c r="B226" s="205"/>
      <c r="C226" s="210" t="s">
        <v>173</v>
      </c>
      <c r="D226" s="211"/>
      <c r="E226" s="211"/>
      <c r="F226" s="212"/>
      <c r="G226" s="222">
        <v>1.5</v>
      </c>
      <c r="H226" s="222"/>
      <c r="I226" s="3"/>
      <c r="J226" s="205">
        <v>2.65</v>
      </c>
      <c r="K226" s="205"/>
      <c r="L226" s="3"/>
      <c r="M226" s="3">
        <f>G226+J226</f>
        <v>4.1500000000000004</v>
      </c>
    </row>
    <row r="227" spans="1:15" ht="27.75" customHeight="1" x14ac:dyDescent="0.25">
      <c r="A227" s="209" t="s">
        <v>29</v>
      </c>
      <c r="B227" s="209"/>
      <c r="C227" s="210" t="s">
        <v>130</v>
      </c>
      <c r="D227" s="211"/>
      <c r="E227" s="211"/>
      <c r="F227" s="212"/>
      <c r="G227" s="205">
        <v>0</v>
      </c>
      <c r="H227" s="205"/>
      <c r="I227" s="3"/>
      <c r="J227" s="222">
        <v>2.4</v>
      </c>
      <c r="K227" s="222"/>
      <c r="L227" s="3"/>
      <c r="M227" s="13">
        <f>G227+J227</f>
        <v>2.4</v>
      </c>
      <c r="O227" s="18"/>
    </row>
    <row r="228" spans="1:15" x14ac:dyDescent="0.25">
      <c r="A228" s="224" t="s">
        <v>3</v>
      </c>
      <c r="B228" s="225"/>
      <c r="C228" s="226"/>
      <c r="D228" s="227"/>
      <c r="E228" s="227"/>
      <c r="F228" s="228"/>
      <c r="G228" s="296">
        <f>G213+G216+G218+G220+G224+G225+G226</f>
        <v>6.93</v>
      </c>
      <c r="H228" s="301"/>
      <c r="I228" s="25"/>
      <c r="J228" s="296">
        <f>J213+J216+J218+J220+J224+J225+J226+J227</f>
        <v>19.169999999999998</v>
      </c>
      <c r="K228" s="295"/>
      <c r="L228" s="25"/>
      <c r="M228" s="26">
        <f>M213+M216+M218+M220+M224+M225+M226+M227</f>
        <v>26.1</v>
      </c>
    </row>
    <row r="229" spans="1:15" x14ac:dyDescent="0.25">
      <c r="A229" s="202" t="s">
        <v>174</v>
      </c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03"/>
    </row>
    <row r="230" spans="1:15" x14ac:dyDescent="0.25">
      <c r="A230" s="209" t="s">
        <v>30</v>
      </c>
      <c r="B230" s="209"/>
      <c r="C230" s="210" t="s">
        <v>43</v>
      </c>
      <c r="D230" s="211"/>
      <c r="E230" s="211"/>
      <c r="F230" s="211"/>
      <c r="G230" s="211"/>
      <c r="H230" s="211"/>
      <c r="I230" s="211"/>
      <c r="J230" s="211"/>
      <c r="K230" s="211"/>
      <c r="L230" s="211"/>
      <c r="M230" s="212"/>
    </row>
    <row r="231" spans="1:15" x14ac:dyDescent="0.25">
      <c r="A231" s="209" t="s">
        <v>16</v>
      </c>
      <c r="B231" s="209"/>
      <c r="C231" s="210" t="s">
        <v>44</v>
      </c>
      <c r="D231" s="211"/>
      <c r="E231" s="211"/>
      <c r="F231" s="212"/>
      <c r="G231" s="206">
        <v>0.06</v>
      </c>
      <c r="H231" s="207"/>
      <c r="I231" s="11"/>
      <c r="J231" s="206">
        <v>3.19</v>
      </c>
      <c r="K231" s="207"/>
      <c r="L231" s="11"/>
      <c r="M231" s="10">
        <f>G231+J231</f>
        <v>3.25</v>
      </c>
    </row>
    <row r="232" spans="1:15" x14ac:dyDescent="0.25">
      <c r="A232" s="205">
        <v>1</v>
      </c>
      <c r="B232" s="205"/>
      <c r="C232" s="223" t="s">
        <v>45</v>
      </c>
      <c r="D232" s="223"/>
      <c r="E232" s="223"/>
      <c r="F232" s="223"/>
      <c r="G232" s="206"/>
      <c r="H232" s="218"/>
      <c r="I232" s="218"/>
      <c r="J232" s="218"/>
      <c r="K232" s="218"/>
      <c r="L232" s="218"/>
      <c r="M232" s="207"/>
    </row>
    <row r="233" spans="1:15" x14ac:dyDescent="0.25">
      <c r="A233" s="209" t="s">
        <v>32</v>
      </c>
      <c r="B233" s="209"/>
      <c r="C233" s="223" t="s">
        <v>46</v>
      </c>
      <c r="D233" s="223"/>
      <c r="E233" s="223"/>
      <c r="F233" s="223"/>
      <c r="G233" s="206"/>
      <c r="H233" s="218"/>
      <c r="I233" s="218"/>
      <c r="J233" s="218"/>
      <c r="K233" s="218"/>
      <c r="L233" s="218"/>
      <c r="M233" s="207"/>
    </row>
    <row r="234" spans="1:15" ht="18" customHeight="1" x14ac:dyDescent="0.25">
      <c r="A234" s="209" t="s">
        <v>42</v>
      </c>
      <c r="B234" s="209"/>
      <c r="C234" s="210" t="s">
        <v>47</v>
      </c>
      <c r="D234" s="211"/>
      <c r="E234" s="211"/>
      <c r="F234" s="212"/>
      <c r="G234" s="205">
        <v>0.67</v>
      </c>
      <c r="H234" s="205"/>
      <c r="I234" s="3"/>
      <c r="J234" s="205">
        <v>0.72</v>
      </c>
      <c r="K234" s="205"/>
      <c r="L234" s="3"/>
      <c r="M234" s="3">
        <f>G234+J234</f>
        <v>1.3900000000000001</v>
      </c>
    </row>
    <row r="235" spans="1:15" x14ac:dyDescent="0.25">
      <c r="A235" s="205" t="s">
        <v>0</v>
      </c>
      <c r="B235" s="205"/>
      <c r="C235" s="223" t="s">
        <v>14</v>
      </c>
      <c r="D235" s="223"/>
      <c r="E235" s="223"/>
      <c r="F235" s="223"/>
      <c r="G235" s="206"/>
      <c r="H235" s="218"/>
      <c r="I235" s="218"/>
      <c r="J235" s="218"/>
      <c r="K235" s="218"/>
      <c r="L235" s="218"/>
      <c r="M235" s="207"/>
    </row>
    <row r="236" spans="1:15" ht="26.25" customHeight="1" x14ac:dyDescent="0.25">
      <c r="A236" s="209" t="s">
        <v>18</v>
      </c>
      <c r="B236" s="209"/>
      <c r="C236" s="210" t="s">
        <v>48</v>
      </c>
      <c r="D236" s="211"/>
      <c r="E236" s="211"/>
      <c r="F236" s="212"/>
      <c r="G236" s="204">
        <v>1.92</v>
      </c>
      <c r="H236" s="204"/>
      <c r="I236" s="20"/>
      <c r="J236" s="217">
        <v>2.6</v>
      </c>
      <c r="K236" s="217"/>
      <c r="L236" s="20"/>
      <c r="M236" s="10">
        <f>G236+J236</f>
        <v>4.5199999999999996</v>
      </c>
    </row>
    <row r="237" spans="1:15" ht="14.25" customHeight="1" x14ac:dyDescent="0.25">
      <c r="A237" s="205" t="s">
        <v>8</v>
      </c>
      <c r="B237" s="205"/>
      <c r="C237" s="223" t="s">
        <v>49</v>
      </c>
      <c r="D237" s="223"/>
      <c r="E237" s="223"/>
      <c r="F237" s="223"/>
      <c r="G237" s="206"/>
      <c r="H237" s="218"/>
      <c r="I237" s="218"/>
      <c r="J237" s="218"/>
      <c r="K237" s="218"/>
      <c r="L237" s="218"/>
      <c r="M237" s="207"/>
    </row>
    <row r="238" spans="1:15" ht="18" customHeight="1" x14ac:dyDescent="0.25">
      <c r="A238" s="209" t="s">
        <v>52</v>
      </c>
      <c r="B238" s="209"/>
      <c r="C238" s="210" t="s">
        <v>146</v>
      </c>
      <c r="D238" s="211"/>
      <c r="E238" s="211"/>
      <c r="F238" s="212"/>
      <c r="G238" s="205">
        <v>0.75</v>
      </c>
      <c r="H238" s="205"/>
      <c r="I238" s="5"/>
      <c r="J238" s="205">
        <v>2.31</v>
      </c>
      <c r="K238" s="205"/>
      <c r="L238" s="5"/>
      <c r="M238" s="10">
        <f>G238+J238</f>
        <v>3.06</v>
      </c>
    </row>
    <row r="239" spans="1:15" ht="43.5" customHeight="1" x14ac:dyDescent="0.25">
      <c r="A239" s="287" t="s">
        <v>78</v>
      </c>
      <c r="B239" s="287"/>
      <c r="C239" s="210" t="s">
        <v>175</v>
      </c>
      <c r="D239" s="211"/>
      <c r="E239" s="211"/>
      <c r="F239" s="212"/>
      <c r="G239" s="205">
        <v>96.78</v>
      </c>
      <c r="H239" s="205"/>
      <c r="I239" s="5"/>
      <c r="J239" s="222">
        <v>26.8</v>
      </c>
      <c r="K239" s="222"/>
      <c r="L239" s="5"/>
      <c r="M239" s="21">
        <f>G239+J239</f>
        <v>123.58</v>
      </c>
    </row>
    <row r="240" spans="1:15" ht="28.5" customHeight="1" x14ac:dyDescent="0.25">
      <c r="A240" s="209" t="s">
        <v>29</v>
      </c>
      <c r="B240" s="209"/>
      <c r="C240" s="210" t="s">
        <v>130</v>
      </c>
      <c r="D240" s="211"/>
      <c r="E240" s="211"/>
      <c r="F240" s="212"/>
      <c r="G240" s="204">
        <v>0</v>
      </c>
      <c r="H240" s="204"/>
      <c r="I240" s="10"/>
      <c r="J240" s="217">
        <v>2.4</v>
      </c>
      <c r="K240" s="217"/>
      <c r="L240" s="10"/>
      <c r="M240" s="21">
        <f>G240+J240</f>
        <v>2.4</v>
      </c>
    </row>
    <row r="241" spans="1:15" x14ac:dyDescent="0.25">
      <c r="A241" s="259" t="s">
        <v>3</v>
      </c>
      <c r="B241" s="259"/>
      <c r="C241" s="206"/>
      <c r="D241" s="218"/>
      <c r="E241" s="218"/>
      <c r="F241" s="207"/>
      <c r="G241" s="205">
        <f>G231+G234+G236+G238+G239+G240</f>
        <v>100.18</v>
      </c>
      <c r="H241" s="205"/>
      <c r="I241" s="5"/>
      <c r="J241" s="217">
        <f>J231+J234+J236+J238+J239+J240</f>
        <v>38.020000000000003</v>
      </c>
      <c r="K241" s="204"/>
      <c r="L241" s="5"/>
      <c r="M241" s="77">
        <f>M231+M234+M236+M238+M239+M240</f>
        <v>138.20000000000002</v>
      </c>
    </row>
    <row r="242" spans="1:15" ht="24" customHeight="1" x14ac:dyDescent="0.25">
      <c r="A242" s="303" t="s">
        <v>176</v>
      </c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</row>
    <row r="243" spans="1:15" x14ac:dyDescent="0.25">
      <c r="A243" s="209" t="s">
        <v>15</v>
      </c>
      <c r="B243" s="209"/>
      <c r="C243" s="223" t="s">
        <v>43</v>
      </c>
      <c r="D243" s="223"/>
      <c r="E243" s="223"/>
      <c r="F243" s="223"/>
      <c r="G243" s="206"/>
      <c r="H243" s="218"/>
      <c r="I243" s="218"/>
      <c r="J243" s="218"/>
      <c r="K243" s="218"/>
      <c r="L243" s="218"/>
      <c r="M243" s="207"/>
    </row>
    <row r="244" spans="1:15" x14ac:dyDescent="0.25">
      <c r="A244" s="205" t="s">
        <v>16</v>
      </c>
      <c r="B244" s="205"/>
      <c r="C244" s="304" t="s">
        <v>44</v>
      </c>
      <c r="D244" s="305"/>
      <c r="E244" s="305"/>
      <c r="F244" s="306"/>
      <c r="G244" s="205">
        <v>0.06</v>
      </c>
      <c r="H244" s="205"/>
      <c r="I244" s="3"/>
      <c r="J244" s="205">
        <v>3.19</v>
      </c>
      <c r="K244" s="205"/>
      <c r="L244" s="3"/>
      <c r="M244" s="3">
        <f>G244+J244</f>
        <v>3.25</v>
      </c>
    </row>
    <row r="245" spans="1:15" x14ac:dyDescent="0.25">
      <c r="A245" s="209" t="s">
        <v>73</v>
      </c>
      <c r="B245" s="209"/>
      <c r="C245" s="302" t="s">
        <v>45</v>
      </c>
      <c r="D245" s="302"/>
      <c r="E245" s="302"/>
      <c r="F245" s="302"/>
      <c r="G245" s="206"/>
      <c r="H245" s="218"/>
      <c r="I245" s="218"/>
      <c r="J245" s="218"/>
      <c r="K245" s="218"/>
      <c r="L245" s="218"/>
      <c r="M245" s="207"/>
    </row>
    <row r="246" spans="1:15" x14ac:dyDescent="0.25">
      <c r="A246" s="209" t="s">
        <v>32</v>
      </c>
      <c r="B246" s="209"/>
      <c r="C246" s="302" t="s">
        <v>46</v>
      </c>
      <c r="D246" s="302"/>
      <c r="E246" s="302"/>
      <c r="F246" s="302"/>
      <c r="G246" s="206"/>
      <c r="H246" s="218"/>
      <c r="I246" s="218"/>
      <c r="J246" s="218"/>
      <c r="K246" s="218"/>
      <c r="L246" s="218"/>
      <c r="M246" s="207"/>
    </row>
    <row r="247" spans="1:15" x14ac:dyDescent="0.25">
      <c r="A247" s="204" t="s">
        <v>42</v>
      </c>
      <c r="B247" s="204"/>
      <c r="C247" s="304" t="s">
        <v>47</v>
      </c>
      <c r="D247" s="305"/>
      <c r="E247" s="305"/>
      <c r="F247" s="306"/>
      <c r="G247" s="205">
        <v>0.67</v>
      </c>
      <c r="H247" s="205"/>
      <c r="I247" s="3"/>
      <c r="J247" s="205">
        <v>0.72</v>
      </c>
      <c r="K247" s="205"/>
      <c r="L247" s="3"/>
      <c r="M247" s="3">
        <f>G247+J247</f>
        <v>1.3900000000000001</v>
      </c>
    </row>
    <row r="248" spans="1:15" x14ac:dyDescent="0.25">
      <c r="A248" s="307" t="s">
        <v>0</v>
      </c>
      <c r="B248" s="307"/>
      <c r="C248" s="302" t="s">
        <v>14</v>
      </c>
      <c r="D248" s="302"/>
      <c r="E248" s="302"/>
      <c r="F248" s="302"/>
      <c r="G248" s="206"/>
      <c r="H248" s="218"/>
      <c r="I248" s="218"/>
      <c r="J248" s="218"/>
      <c r="K248" s="218"/>
      <c r="L248" s="218"/>
      <c r="M248" s="207"/>
    </row>
    <row r="249" spans="1:15" x14ac:dyDescent="0.25">
      <c r="A249" s="205" t="s">
        <v>18</v>
      </c>
      <c r="B249" s="205"/>
      <c r="C249" s="210" t="s">
        <v>48</v>
      </c>
      <c r="D249" s="211"/>
      <c r="E249" s="211"/>
      <c r="F249" s="212"/>
      <c r="G249" s="205">
        <v>1.92</v>
      </c>
      <c r="H249" s="205"/>
      <c r="I249" s="5"/>
      <c r="J249" s="222">
        <v>2.6</v>
      </c>
      <c r="K249" s="222"/>
      <c r="L249" s="5"/>
      <c r="M249" s="3">
        <f>G249+J249</f>
        <v>4.5199999999999996</v>
      </c>
    </row>
    <row r="250" spans="1:15" ht="16.5" customHeight="1" x14ac:dyDescent="0.25">
      <c r="A250" s="209" t="s">
        <v>8</v>
      </c>
      <c r="B250" s="209"/>
      <c r="C250" s="223" t="s">
        <v>49</v>
      </c>
      <c r="D250" s="223"/>
      <c r="E250" s="223"/>
      <c r="F250" s="223"/>
      <c r="G250" s="206"/>
      <c r="H250" s="218"/>
      <c r="I250" s="218"/>
      <c r="J250" s="218"/>
      <c r="K250" s="218"/>
      <c r="L250" s="218"/>
      <c r="M250" s="207"/>
    </row>
    <row r="251" spans="1:15" x14ac:dyDescent="0.25">
      <c r="A251" s="209" t="s">
        <v>52</v>
      </c>
      <c r="B251" s="209"/>
      <c r="C251" s="210" t="s">
        <v>146</v>
      </c>
      <c r="D251" s="211"/>
      <c r="E251" s="211"/>
      <c r="F251" s="212"/>
      <c r="G251" s="205">
        <v>0.75</v>
      </c>
      <c r="H251" s="205"/>
      <c r="I251" s="5"/>
      <c r="J251" s="205">
        <v>2.31</v>
      </c>
      <c r="K251" s="205"/>
      <c r="L251" s="5"/>
      <c r="M251" s="3">
        <f>G251+J251</f>
        <v>3.06</v>
      </c>
    </row>
    <row r="252" spans="1:15" ht="15.75" customHeight="1" x14ac:dyDescent="0.25">
      <c r="A252" s="205" t="s">
        <v>74</v>
      </c>
      <c r="B252" s="205"/>
      <c r="C252" s="210" t="s">
        <v>177</v>
      </c>
      <c r="D252" s="211"/>
      <c r="E252" s="211"/>
      <c r="F252" s="212"/>
      <c r="G252" s="206"/>
      <c r="H252" s="218"/>
      <c r="I252" s="218"/>
      <c r="J252" s="218"/>
      <c r="K252" s="218"/>
      <c r="L252" s="218"/>
      <c r="M252" s="207"/>
    </row>
    <row r="253" spans="1:15" ht="39" customHeight="1" x14ac:dyDescent="0.25">
      <c r="A253" s="205" t="s">
        <v>75</v>
      </c>
      <c r="B253" s="205"/>
      <c r="C253" s="210" t="s">
        <v>178</v>
      </c>
      <c r="D253" s="211"/>
      <c r="E253" s="211"/>
      <c r="F253" s="212"/>
      <c r="G253" s="204">
        <v>4.28</v>
      </c>
      <c r="H253" s="204"/>
      <c r="I253" s="20"/>
      <c r="J253" s="217">
        <v>5.9</v>
      </c>
      <c r="K253" s="217"/>
      <c r="L253" s="20"/>
      <c r="M253" s="21">
        <f>G253+J253</f>
        <v>10.18</v>
      </c>
    </row>
    <row r="254" spans="1:15" ht="39.75" customHeight="1" x14ac:dyDescent="0.25">
      <c r="A254" s="205" t="s">
        <v>76</v>
      </c>
      <c r="B254" s="205"/>
      <c r="C254" s="210" t="s">
        <v>179</v>
      </c>
      <c r="D254" s="211"/>
      <c r="E254" s="211"/>
      <c r="F254" s="212"/>
      <c r="G254" s="205">
        <v>1.75</v>
      </c>
      <c r="H254" s="205"/>
      <c r="I254" s="5"/>
      <c r="J254" s="205">
        <v>4.96</v>
      </c>
      <c r="K254" s="205"/>
      <c r="L254" s="5"/>
      <c r="M254" s="10">
        <f>G254+J254</f>
        <v>6.71</v>
      </c>
    </row>
    <row r="255" spans="1:15" ht="29.25" customHeight="1" x14ac:dyDescent="0.25">
      <c r="A255" s="205" t="s">
        <v>77</v>
      </c>
      <c r="B255" s="205"/>
      <c r="C255" s="210" t="s">
        <v>180</v>
      </c>
      <c r="D255" s="211"/>
      <c r="E255" s="211"/>
      <c r="F255" s="212"/>
      <c r="G255" s="205">
        <v>1.95</v>
      </c>
      <c r="H255" s="205"/>
      <c r="I255" s="5"/>
      <c r="J255" s="205">
        <v>4.79</v>
      </c>
      <c r="K255" s="205"/>
      <c r="L255" s="5"/>
      <c r="M255" s="10">
        <f>G255+J255</f>
        <v>6.74</v>
      </c>
      <c r="O255" s="18"/>
    </row>
    <row r="256" spans="1:15" ht="26.25" customHeight="1" x14ac:dyDescent="0.25">
      <c r="A256" s="209" t="s">
        <v>29</v>
      </c>
      <c r="B256" s="209"/>
      <c r="C256" s="210" t="s">
        <v>130</v>
      </c>
      <c r="D256" s="211"/>
      <c r="E256" s="211"/>
      <c r="F256" s="212"/>
      <c r="G256" s="204">
        <v>0</v>
      </c>
      <c r="H256" s="204"/>
      <c r="I256" s="20"/>
      <c r="J256" s="217">
        <v>2.4</v>
      </c>
      <c r="K256" s="217"/>
      <c r="L256" s="20"/>
      <c r="M256" s="21">
        <f>G256+J256</f>
        <v>2.4</v>
      </c>
    </row>
    <row r="257" spans="1:13" x14ac:dyDescent="0.25">
      <c r="A257" s="224" t="s">
        <v>3</v>
      </c>
      <c r="B257" s="225"/>
      <c r="C257" s="226"/>
      <c r="D257" s="227"/>
      <c r="E257" s="227"/>
      <c r="F257" s="228"/>
      <c r="G257" s="294">
        <f>G244+G247+G249+G251+G253+G254+G255+G256</f>
        <v>11.379999999999999</v>
      </c>
      <c r="H257" s="295"/>
      <c r="I257" s="24"/>
      <c r="J257" s="296">
        <f>J244+J247+J249+J251++J253+J254+J255+J256</f>
        <v>26.869999999999997</v>
      </c>
      <c r="K257" s="295"/>
      <c r="L257" s="24"/>
      <c r="M257" s="26">
        <f>M244+M247+M249+M251+M253+M254+M255+M256</f>
        <v>38.25</v>
      </c>
    </row>
    <row r="258" spans="1:13" x14ac:dyDescent="0.25">
      <c r="A258" s="308" t="s">
        <v>113</v>
      </c>
      <c r="B258" s="308"/>
      <c r="C258" s="308"/>
      <c r="D258" s="308"/>
      <c r="E258" s="308"/>
      <c r="F258" s="308"/>
      <c r="G258" s="308"/>
      <c r="H258" s="308"/>
      <c r="I258" s="308"/>
      <c r="J258" s="308"/>
      <c r="K258" s="308"/>
      <c r="L258" s="308"/>
      <c r="M258" s="308"/>
    </row>
    <row r="259" spans="1:13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</sheetData>
  <mergeCells count="825">
    <mergeCell ref="A257:B257"/>
    <mergeCell ref="C257:F257"/>
    <mergeCell ref="G257:H257"/>
    <mergeCell ref="J257:K257"/>
    <mergeCell ref="A258:M258"/>
    <mergeCell ref="A255:B255"/>
    <mergeCell ref="C255:F255"/>
    <mergeCell ref="G255:H255"/>
    <mergeCell ref="J255:K255"/>
    <mergeCell ref="A256:B256"/>
    <mergeCell ref="C256:F256"/>
    <mergeCell ref="G256:H256"/>
    <mergeCell ref="J256:K256"/>
    <mergeCell ref="A253:B253"/>
    <mergeCell ref="C253:F253"/>
    <mergeCell ref="G253:H253"/>
    <mergeCell ref="J253:K253"/>
    <mergeCell ref="A254:B254"/>
    <mergeCell ref="C254:F254"/>
    <mergeCell ref="G254:H254"/>
    <mergeCell ref="J254:K254"/>
    <mergeCell ref="A251:B251"/>
    <mergeCell ref="C251:F251"/>
    <mergeCell ref="G251:H251"/>
    <mergeCell ref="J251:K251"/>
    <mergeCell ref="A252:B252"/>
    <mergeCell ref="C252:F252"/>
    <mergeCell ref="G252:M252"/>
    <mergeCell ref="A249:B249"/>
    <mergeCell ref="C249:F249"/>
    <mergeCell ref="G249:H249"/>
    <mergeCell ref="J249:K249"/>
    <mergeCell ref="A250:B250"/>
    <mergeCell ref="C250:F250"/>
    <mergeCell ref="G250:M250"/>
    <mergeCell ref="A247:B247"/>
    <mergeCell ref="C247:F247"/>
    <mergeCell ref="G247:H247"/>
    <mergeCell ref="J247:K247"/>
    <mergeCell ref="A248:B248"/>
    <mergeCell ref="C248:F248"/>
    <mergeCell ref="G248:M248"/>
    <mergeCell ref="A245:B245"/>
    <mergeCell ref="C245:F245"/>
    <mergeCell ref="G245:M245"/>
    <mergeCell ref="A246:B246"/>
    <mergeCell ref="C246:F246"/>
    <mergeCell ref="G246:M246"/>
    <mergeCell ref="A242:M242"/>
    <mergeCell ref="A243:B243"/>
    <mergeCell ref="C243:F243"/>
    <mergeCell ref="G243:M243"/>
    <mergeCell ref="A244:B244"/>
    <mergeCell ref="C244:F244"/>
    <mergeCell ref="G244:H244"/>
    <mergeCell ref="J244:K244"/>
    <mergeCell ref="A240:B240"/>
    <mergeCell ref="C240:F240"/>
    <mergeCell ref="G240:H240"/>
    <mergeCell ref="J240:K240"/>
    <mergeCell ref="A241:B241"/>
    <mergeCell ref="C241:F241"/>
    <mergeCell ref="G241:H241"/>
    <mergeCell ref="J241:K241"/>
    <mergeCell ref="A238:B238"/>
    <mergeCell ref="C238:F238"/>
    <mergeCell ref="G238:H238"/>
    <mergeCell ref="J238:K238"/>
    <mergeCell ref="A239:B239"/>
    <mergeCell ref="C239:F239"/>
    <mergeCell ref="G239:H239"/>
    <mergeCell ref="J239:K239"/>
    <mergeCell ref="A236:B236"/>
    <mergeCell ref="C236:F236"/>
    <mergeCell ref="G236:H236"/>
    <mergeCell ref="J236:K236"/>
    <mergeCell ref="A237:B237"/>
    <mergeCell ref="C237:F237"/>
    <mergeCell ref="G237:M237"/>
    <mergeCell ref="A234:B234"/>
    <mergeCell ref="C234:F234"/>
    <mergeCell ref="G234:H234"/>
    <mergeCell ref="J234:K234"/>
    <mergeCell ref="A235:B235"/>
    <mergeCell ref="C235:F235"/>
    <mergeCell ref="G235:M235"/>
    <mergeCell ref="A232:B232"/>
    <mergeCell ref="C232:F232"/>
    <mergeCell ref="G232:M232"/>
    <mergeCell ref="A233:B233"/>
    <mergeCell ref="C233:F233"/>
    <mergeCell ref="G233:M233"/>
    <mergeCell ref="A229:M229"/>
    <mergeCell ref="A230:B230"/>
    <mergeCell ref="C230:M230"/>
    <mergeCell ref="A231:B231"/>
    <mergeCell ref="C231:F231"/>
    <mergeCell ref="G231:H231"/>
    <mergeCell ref="J231:K231"/>
    <mergeCell ref="A227:B227"/>
    <mergeCell ref="C227:F227"/>
    <mergeCell ref="G227:H227"/>
    <mergeCell ref="J227:K227"/>
    <mergeCell ref="A228:B228"/>
    <mergeCell ref="C228:F228"/>
    <mergeCell ref="G228:H228"/>
    <mergeCell ref="J228:K228"/>
    <mergeCell ref="A225:B225"/>
    <mergeCell ref="C225:F225"/>
    <mergeCell ref="G225:H225"/>
    <mergeCell ref="J225:K225"/>
    <mergeCell ref="A226:B226"/>
    <mergeCell ref="C226:F226"/>
    <mergeCell ref="G226:H226"/>
    <mergeCell ref="J226:K226"/>
    <mergeCell ref="A223:B223"/>
    <mergeCell ref="C223:M223"/>
    <mergeCell ref="A224:B224"/>
    <mergeCell ref="C224:F224"/>
    <mergeCell ref="G224:H224"/>
    <mergeCell ref="J224:K224"/>
    <mergeCell ref="A222:B222"/>
    <mergeCell ref="A220:B220"/>
    <mergeCell ref="C220:F220"/>
    <mergeCell ref="G220:H220"/>
    <mergeCell ref="J220:K220"/>
    <mergeCell ref="A221:B221"/>
    <mergeCell ref="C221:M221"/>
    <mergeCell ref="C222:M222"/>
    <mergeCell ref="A218:B218"/>
    <mergeCell ref="C218:F218"/>
    <mergeCell ref="G218:H218"/>
    <mergeCell ref="J218:K218"/>
    <mergeCell ref="A219:B219"/>
    <mergeCell ref="C219:M219"/>
    <mergeCell ref="A216:B216"/>
    <mergeCell ref="C216:F216"/>
    <mergeCell ref="G216:H216"/>
    <mergeCell ref="J216:K216"/>
    <mergeCell ref="A217:B217"/>
    <mergeCell ref="C217:F217"/>
    <mergeCell ref="G217:M217"/>
    <mergeCell ref="A214:B214"/>
    <mergeCell ref="C214:F214"/>
    <mergeCell ref="G214:M214"/>
    <mergeCell ref="A215:B215"/>
    <mergeCell ref="C215:F215"/>
    <mergeCell ref="G215:M215"/>
    <mergeCell ref="A212:B212"/>
    <mergeCell ref="C212:F212"/>
    <mergeCell ref="G212:M212"/>
    <mergeCell ref="A213:B213"/>
    <mergeCell ref="C213:F213"/>
    <mergeCell ref="G213:H213"/>
    <mergeCell ref="J213:K213"/>
    <mergeCell ref="A209:B209"/>
    <mergeCell ref="C209:F209"/>
    <mergeCell ref="G209:H209"/>
    <mergeCell ref="J209:K209"/>
    <mergeCell ref="A210:M210"/>
    <mergeCell ref="A211:M211"/>
    <mergeCell ref="A207:B207"/>
    <mergeCell ref="C207:F207"/>
    <mergeCell ref="G207:H207"/>
    <mergeCell ref="J207:K207"/>
    <mergeCell ref="A208:B208"/>
    <mergeCell ref="C208:F208"/>
    <mergeCell ref="G208:H208"/>
    <mergeCell ref="J208:K208"/>
    <mergeCell ref="A205:B205"/>
    <mergeCell ref="C205:F205"/>
    <mergeCell ref="G205:H205"/>
    <mergeCell ref="J205:K205"/>
    <mergeCell ref="A206:B206"/>
    <mergeCell ref="C206:F206"/>
    <mergeCell ref="G206:M206"/>
    <mergeCell ref="A203:B203"/>
    <mergeCell ref="C203:F203"/>
    <mergeCell ref="G203:H203"/>
    <mergeCell ref="J203:K203"/>
    <mergeCell ref="A204:B204"/>
    <mergeCell ref="C204:F204"/>
    <mergeCell ref="G204:M204"/>
    <mergeCell ref="A201:B201"/>
    <mergeCell ref="C201:F201"/>
    <mergeCell ref="G201:H201"/>
    <mergeCell ref="J201:K201"/>
    <mergeCell ref="A202:B202"/>
    <mergeCell ref="C202:F202"/>
    <mergeCell ref="G202:M202"/>
    <mergeCell ref="A199:B199"/>
    <mergeCell ref="C199:F199"/>
    <mergeCell ref="G199:M199"/>
    <mergeCell ref="A200:B200"/>
    <mergeCell ref="C200:F200"/>
    <mergeCell ref="G200:M200"/>
    <mergeCell ref="A195:M195"/>
    <mergeCell ref="A196:M196"/>
    <mergeCell ref="A197:B197"/>
    <mergeCell ref="C197:F197"/>
    <mergeCell ref="G197:M197"/>
    <mergeCell ref="A198:B198"/>
    <mergeCell ref="C198:F198"/>
    <mergeCell ref="G198:H198"/>
    <mergeCell ref="J198:K198"/>
    <mergeCell ref="B193:E193"/>
    <mergeCell ref="F193:H193"/>
    <mergeCell ref="J193:K193"/>
    <mergeCell ref="B194:E194"/>
    <mergeCell ref="F194:H194"/>
    <mergeCell ref="J194:K194"/>
    <mergeCell ref="B190:E190"/>
    <mergeCell ref="F190:H190"/>
    <mergeCell ref="J190:K190"/>
    <mergeCell ref="B191:E191"/>
    <mergeCell ref="F191:M191"/>
    <mergeCell ref="B192:E192"/>
    <mergeCell ref="F192:H192"/>
    <mergeCell ref="J192:K192"/>
    <mergeCell ref="B187:E187"/>
    <mergeCell ref="F187:M187"/>
    <mergeCell ref="B188:E188"/>
    <mergeCell ref="F188:H188"/>
    <mergeCell ref="J188:K188"/>
    <mergeCell ref="B189:E189"/>
    <mergeCell ref="F189:M189"/>
    <mergeCell ref="B184:E184"/>
    <mergeCell ref="F184:M184"/>
    <mergeCell ref="B185:E185"/>
    <mergeCell ref="F185:M185"/>
    <mergeCell ref="B186:E186"/>
    <mergeCell ref="F186:H186"/>
    <mergeCell ref="J186:K186"/>
    <mergeCell ref="A181:M181"/>
    <mergeCell ref="B182:E182"/>
    <mergeCell ref="F182:M182"/>
    <mergeCell ref="B183:E183"/>
    <mergeCell ref="F183:H183"/>
    <mergeCell ref="J183:K183"/>
    <mergeCell ref="B179:E179"/>
    <mergeCell ref="F179:H179"/>
    <mergeCell ref="J179:K179"/>
    <mergeCell ref="B180:E180"/>
    <mergeCell ref="F180:H180"/>
    <mergeCell ref="J180:K180"/>
    <mergeCell ref="B175:E175"/>
    <mergeCell ref="F175:H175"/>
    <mergeCell ref="J175:K175"/>
    <mergeCell ref="B176:M176"/>
    <mergeCell ref="B177:M177"/>
    <mergeCell ref="B178:E178"/>
    <mergeCell ref="F178:H178"/>
    <mergeCell ref="J178:K178"/>
    <mergeCell ref="B172:E172"/>
    <mergeCell ref="F172:M172"/>
    <mergeCell ref="B173:E173"/>
    <mergeCell ref="F173:H173"/>
    <mergeCell ref="J173:K173"/>
    <mergeCell ref="B174:E174"/>
    <mergeCell ref="F174:M174"/>
    <mergeCell ref="B169:E169"/>
    <mergeCell ref="F169:M169"/>
    <mergeCell ref="B170:E170"/>
    <mergeCell ref="F170:M170"/>
    <mergeCell ref="B171:E171"/>
    <mergeCell ref="F171:H171"/>
    <mergeCell ref="J171:K171"/>
    <mergeCell ref="A166:M166"/>
    <mergeCell ref="B167:E167"/>
    <mergeCell ref="F167:M167"/>
    <mergeCell ref="B168:E168"/>
    <mergeCell ref="F168:H168"/>
    <mergeCell ref="J168:K168"/>
    <mergeCell ref="A164:B164"/>
    <mergeCell ref="C164:F164"/>
    <mergeCell ref="G164:H164"/>
    <mergeCell ref="I164:J164"/>
    <mergeCell ref="A165:B165"/>
    <mergeCell ref="C165:F165"/>
    <mergeCell ref="G165:H165"/>
    <mergeCell ref="I165:J165"/>
    <mergeCell ref="A162:B162"/>
    <mergeCell ref="C162:M162"/>
    <mergeCell ref="A163:B163"/>
    <mergeCell ref="C163:F163"/>
    <mergeCell ref="G163:H163"/>
    <mergeCell ref="I163:J163"/>
    <mergeCell ref="A160:B160"/>
    <mergeCell ref="C160:F160"/>
    <mergeCell ref="G160:H160"/>
    <mergeCell ref="I160:J160"/>
    <mergeCell ref="A161:B161"/>
    <mergeCell ref="C161:M161"/>
    <mergeCell ref="A158:B158"/>
    <mergeCell ref="C158:F158"/>
    <mergeCell ref="G158:H158"/>
    <mergeCell ref="I158:J158"/>
    <mergeCell ref="A159:B159"/>
    <mergeCell ref="C159:F159"/>
    <mergeCell ref="G159:M159"/>
    <mergeCell ref="A156:B156"/>
    <mergeCell ref="C156:F156"/>
    <mergeCell ref="G156:H156"/>
    <mergeCell ref="I156:J156"/>
    <mergeCell ref="A157:B157"/>
    <mergeCell ref="C157:F157"/>
    <mergeCell ref="G157:M157"/>
    <mergeCell ref="A154:B154"/>
    <mergeCell ref="C154:F154"/>
    <mergeCell ref="G154:M154"/>
    <mergeCell ref="A155:B155"/>
    <mergeCell ref="C155:F155"/>
    <mergeCell ref="G155:M155"/>
    <mergeCell ref="A151:M151"/>
    <mergeCell ref="A152:B152"/>
    <mergeCell ref="C152:F152"/>
    <mergeCell ref="G152:M152"/>
    <mergeCell ref="A153:B153"/>
    <mergeCell ref="C153:F153"/>
    <mergeCell ref="G153:H153"/>
    <mergeCell ref="I153:J153"/>
    <mergeCell ref="A149:B149"/>
    <mergeCell ref="C149:F149"/>
    <mergeCell ref="G149:H149"/>
    <mergeCell ref="I149:J149"/>
    <mergeCell ref="A150:B150"/>
    <mergeCell ref="C150:F150"/>
    <mergeCell ref="G150:H150"/>
    <mergeCell ref="I150:J150"/>
    <mergeCell ref="A147:B147"/>
    <mergeCell ref="C147:F147"/>
    <mergeCell ref="G147:H147"/>
    <mergeCell ref="I147:J147"/>
    <mergeCell ref="A148:B148"/>
    <mergeCell ref="C148:F148"/>
    <mergeCell ref="G148:H148"/>
    <mergeCell ref="I148:J148"/>
    <mergeCell ref="A145:B145"/>
    <mergeCell ref="C145:F145"/>
    <mergeCell ref="G145:H145"/>
    <mergeCell ref="I145:J145"/>
    <mergeCell ref="A146:B146"/>
    <mergeCell ref="C146:F146"/>
    <mergeCell ref="G146:M146"/>
    <mergeCell ref="A143:B143"/>
    <mergeCell ref="C143:F143"/>
    <mergeCell ref="G143:H143"/>
    <mergeCell ref="I143:J143"/>
    <mergeCell ref="A144:B144"/>
    <mergeCell ref="C144:F144"/>
    <mergeCell ref="G144:M144"/>
    <mergeCell ref="A141:B141"/>
    <mergeCell ref="C141:F141"/>
    <mergeCell ref="G141:M141"/>
    <mergeCell ref="A142:B142"/>
    <mergeCell ref="C142:F142"/>
    <mergeCell ref="G142:M142"/>
    <mergeCell ref="A138:M138"/>
    <mergeCell ref="A139:B139"/>
    <mergeCell ref="C139:M139"/>
    <mergeCell ref="A140:B140"/>
    <mergeCell ref="C140:F140"/>
    <mergeCell ref="G140:H140"/>
    <mergeCell ref="I140:J140"/>
    <mergeCell ref="K140:L140"/>
    <mergeCell ref="A136:B136"/>
    <mergeCell ref="C136:F136"/>
    <mergeCell ref="G136:H136"/>
    <mergeCell ref="I136:J136"/>
    <mergeCell ref="L136:M136"/>
    <mergeCell ref="A137:B137"/>
    <mergeCell ref="C137:F137"/>
    <mergeCell ref="G137:H137"/>
    <mergeCell ref="I137:J137"/>
    <mergeCell ref="L137:M137"/>
    <mergeCell ref="A134:B134"/>
    <mergeCell ref="C134:M134"/>
    <mergeCell ref="A135:B135"/>
    <mergeCell ref="C135:F135"/>
    <mergeCell ref="G135:H135"/>
    <mergeCell ref="I135:J135"/>
    <mergeCell ref="L135:M135"/>
    <mergeCell ref="A132:B132"/>
    <mergeCell ref="C132:F132"/>
    <mergeCell ref="G132:H132"/>
    <mergeCell ref="I132:J132"/>
    <mergeCell ref="L132:M132"/>
    <mergeCell ref="A133:B133"/>
    <mergeCell ref="C133:F133"/>
    <mergeCell ref="G133:H133"/>
    <mergeCell ref="I133:J133"/>
    <mergeCell ref="L133:M133"/>
    <mergeCell ref="A130:B130"/>
    <mergeCell ref="C130:F130"/>
    <mergeCell ref="G130:M130"/>
    <mergeCell ref="A131:B131"/>
    <mergeCell ref="C131:F131"/>
    <mergeCell ref="G131:H131"/>
    <mergeCell ref="I131:J131"/>
    <mergeCell ref="L131:M131"/>
    <mergeCell ref="A128:B128"/>
    <mergeCell ref="C128:F128"/>
    <mergeCell ref="G128:M128"/>
    <mergeCell ref="A129:B129"/>
    <mergeCell ref="C129:F129"/>
    <mergeCell ref="G129:H129"/>
    <mergeCell ref="I129:J129"/>
    <mergeCell ref="A126:B126"/>
    <mergeCell ref="C126:F126"/>
    <mergeCell ref="G126:M126"/>
    <mergeCell ref="A127:B127"/>
    <mergeCell ref="C127:F127"/>
    <mergeCell ref="G127:H127"/>
    <mergeCell ref="I127:J127"/>
    <mergeCell ref="L127:M127"/>
    <mergeCell ref="A124:B124"/>
    <mergeCell ref="C124:F124"/>
    <mergeCell ref="G124:H124"/>
    <mergeCell ref="I124:J124"/>
    <mergeCell ref="L124:M124"/>
    <mergeCell ref="A125:M125"/>
    <mergeCell ref="A122:B122"/>
    <mergeCell ref="C122:F122"/>
    <mergeCell ref="G122:H122"/>
    <mergeCell ref="I122:J122"/>
    <mergeCell ref="L122:M122"/>
    <mergeCell ref="A123:B123"/>
    <mergeCell ref="C123:F123"/>
    <mergeCell ref="G123:H123"/>
    <mergeCell ref="I123:J123"/>
    <mergeCell ref="L123:M123"/>
    <mergeCell ref="A119:B119"/>
    <mergeCell ref="C119:M119"/>
    <mergeCell ref="A120:B120"/>
    <mergeCell ref="C120:M120"/>
    <mergeCell ref="A121:B121"/>
    <mergeCell ref="C121:M121"/>
    <mergeCell ref="A117:B117"/>
    <mergeCell ref="C117:F117"/>
    <mergeCell ref="G117:M117"/>
    <mergeCell ref="A118:B118"/>
    <mergeCell ref="C118:F118"/>
    <mergeCell ref="G118:H118"/>
    <mergeCell ref="I118:J118"/>
    <mergeCell ref="L118:M118"/>
    <mergeCell ref="A115:B115"/>
    <mergeCell ref="C115:F115"/>
    <mergeCell ref="G115:M115"/>
    <mergeCell ref="A116:B116"/>
    <mergeCell ref="C116:F116"/>
    <mergeCell ref="G116:H116"/>
    <mergeCell ref="I116:J116"/>
    <mergeCell ref="L116:M116"/>
    <mergeCell ref="A113:B113"/>
    <mergeCell ref="C113:F113"/>
    <mergeCell ref="G113:M113"/>
    <mergeCell ref="A114:B114"/>
    <mergeCell ref="C114:F114"/>
    <mergeCell ref="G114:H114"/>
    <mergeCell ref="I114:J114"/>
    <mergeCell ref="L114:M114"/>
    <mergeCell ref="A111:B111"/>
    <mergeCell ref="C111:F111"/>
    <mergeCell ref="G111:H111"/>
    <mergeCell ref="I111:J111"/>
    <mergeCell ref="L111:M111"/>
    <mergeCell ref="A112:B112"/>
    <mergeCell ref="C112:F112"/>
    <mergeCell ref="G112:M112"/>
    <mergeCell ref="A108:B108"/>
    <mergeCell ref="C108:G108"/>
    <mergeCell ref="I108:J108"/>
    <mergeCell ref="A109:M109"/>
    <mergeCell ref="A110:B110"/>
    <mergeCell ref="C110:F110"/>
    <mergeCell ref="G110:M110"/>
    <mergeCell ref="A106:B106"/>
    <mergeCell ref="C106:G106"/>
    <mergeCell ref="I106:J106"/>
    <mergeCell ref="L106:M106"/>
    <mergeCell ref="A107:B107"/>
    <mergeCell ref="C107:G107"/>
    <mergeCell ref="I107:J107"/>
    <mergeCell ref="L107:M107"/>
    <mergeCell ref="A104:B104"/>
    <mergeCell ref="C104:G104"/>
    <mergeCell ref="I104:J104"/>
    <mergeCell ref="L104:M104"/>
    <mergeCell ref="A105:B105"/>
    <mergeCell ref="C105:G105"/>
    <mergeCell ref="H105:M105"/>
    <mergeCell ref="A102:B102"/>
    <mergeCell ref="C102:G102"/>
    <mergeCell ref="I102:J102"/>
    <mergeCell ref="L102:M102"/>
    <mergeCell ref="A103:B103"/>
    <mergeCell ref="C103:G103"/>
    <mergeCell ref="H103:M103"/>
    <mergeCell ref="A100:B100"/>
    <mergeCell ref="C100:G100"/>
    <mergeCell ref="I100:J100"/>
    <mergeCell ref="L100:M100"/>
    <mergeCell ref="A101:B101"/>
    <mergeCell ref="C101:G101"/>
    <mergeCell ref="H101:M101"/>
    <mergeCell ref="A98:B98"/>
    <mergeCell ref="C98:G98"/>
    <mergeCell ref="H98:M98"/>
    <mergeCell ref="A99:B99"/>
    <mergeCell ref="C99:G99"/>
    <mergeCell ref="H99:M99"/>
    <mergeCell ref="A95:M95"/>
    <mergeCell ref="A96:B96"/>
    <mergeCell ref="C96:G96"/>
    <mergeCell ref="H96:M96"/>
    <mergeCell ref="A97:B97"/>
    <mergeCell ref="C97:G97"/>
    <mergeCell ref="I97:J97"/>
    <mergeCell ref="L97:M97"/>
    <mergeCell ref="A93:B93"/>
    <mergeCell ref="C93:G93"/>
    <mergeCell ref="I93:J93"/>
    <mergeCell ref="L93:M93"/>
    <mergeCell ref="A94:B94"/>
    <mergeCell ref="C94:G94"/>
    <mergeCell ref="I94:J94"/>
    <mergeCell ref="L94:M94"/>
    <mergeCell ref="A91:B91"/>
    <mergeCell ref="C91:G91"/>
    <mergeCell ref="I91:J91"/>
    <mergeCell ref="L91:M91"/>
    <mergeCell ref="A92:B92"/>
    <mergeCell ref="C92:G92"/>
    <mergeCell ref="I92:J92"/>
    <mergeCell ref="L92:M92"/>
    <mergeCell ref="A89:B89"/>
    <mergeCell ref="C89:G89"/>
    <mergeCell ref="I89:J89"/>
    <mergeCell ref="L89:M89"/>
    <mergeCell ref="A90:B90"/>
    <mergeCell ref="C90:G90"/>
    <mergeCell ref="I90:J90"/>
    <mergeCell ref="L90:M90"/>
    <mergeCell ref="A87:B87"/>
    <mergeCell ref="C87:G87"/>
    <mergeCell ref="I87:J87"/>
    <mergeCell ref="L87:M87"/>
    <mergeCell ref="A88:B88"/>
    <mergeCell ref="C88:G88"/>
    <mergeCell ref="I88:J88"/>
    <mergeCell ref="L88:M88"/>
    <mergeCell ref="A85:B85"/>
    <mergeCell ref="C85:G85"/>
    <mergeCell ref="I85:J85"/>
    <mergeCell ref="L85:M85"/>
    <mergeCell ref="A86:B86"/>
    <mergeCell ref="C86:G86"/>
    <mergeCell ref="I86:J86"/>
    <mergeCell ref="L86:M86"/>
    <mergeCell ref="A83:B83"/>
    <mergeCell ref="C83:G83"/>
    <mergeCell ref="I83:J83"/>
    <mergeCell ref="L83:M83"/>
    <mergeCell ref="A84:B84"/>
    <mergeCell ref="C84:G84"/>
    <mergeCell ref="I84:J84"/>
    <mergeCell ref="L84:M84"/>
    <mergeCell ref="A81:B81"/>
    <mergeCell ref="C81:G81"/>
    <mergeCell ref="I81:J81"/>
    <mergeCell ref="L81:M81"/>
    <mergeCell ref="A82:B82"/>
    <mergeCell ref="C82:G82"/>
    <mergeCell ref="I82:J82"/>
    <mergeCell ref="L82:M82"/>
    <mergeCell ref="A78:B78"/>
    <mergeCell ref="C78:M78"/>
    <mergeCell ref="A79:B79"/>
    <mergeCell ref="C79:G79"/>
    <mergeCell ref="I79:J79"/>
    <mergeCell ref="A80:B80"/>
    <mergeCell ref="C80:G80"/>
    <mergeCell ref="I80:J80"/>
    <mergeCell ref="L80:M80"/>
    <mergeCell ref="A76:B76"/>
    <mergeCell ref="C76:G76"/>
    <mergeCell ref="I76:J76"/>
    <mergeCell ref="L76:M76"/>
    <mergeCell ref="A77:B77"/>
    <mergeCell ref="C77:M77"/>
    <mergeCell ref="A74:B74"/>
    <mergeCell ref="C74:G74"/>
    <mergeCell ref="H74:M74"/>
    <mergeCell ref="A75:B75"/>
    <mergeCell ref="C75:G75"/>
    <mergeCell ref="I75:J75"/>
    <mergeCell ref="L75:M75"/>
    <mergeCell ref="A72:B72"/>
    <mergeCell ref="C72:G72"/>
    <mergeCell ref="H72:M72"/>
    <mergeCell ref="A73:B73"/>
    <mergeCell ref="C73:G73"/>
    <mergeCell ref="I73:J73"/>
    <mergeCell ref="L73:M73"/>
    <mergeCell ref="A70:B70"/>
    <mergeCell ref="C70:G70"/>
    <mergeCell ref="H70:M70"/>
    <mergeCell ref="A71:B71"/>
    <mergeCell ref="C71:G71"/>
    <mergeCell ref="I71:J71"/>
    <mergeCell ref="L71:M71"/>
    <mergeCell ref="A68:B68"/>
    <mergeCell ref="C68:G68"/>
    <mergeCell ref="I68:J68"/>
    <mergeCell ref="L68:M68"/>
    <mergeCell ref="A69:B69"/>
    <mergeCell ref="C69:G69"/>
    <mergeCell ref="H69:M69"/>
    <mergeCell ref="B65:F65"/>
    <mergeCell ref="G65:H65"/>
    <mergeCell ref="I65:J65"/>
    <mergeCell ref="L65:M65"/>
    <mergeCell ref="A66:M66"/>
    <mergeCell ref="A67:B67"/>
    <mergeCell ref="C67:G67"/>
    <mergeCell ref="H67:M67"/>
    <mergeCell ref="B63:F63"/>
    <mergeCell ref="G63:H63"/>
    <mergeCell ref="I63:J63"/>
    <mergeCell ref="L63:M63"/>
    <mergeCell ref="B64:F64"/>
    <mergeCell ref="G64:H64"/>
    <mergeCell ref="I64:J64"/>
    <mergeCell ref="L64:M64"/>
    <mergeCell ref="B60:F60"/>
    <mergeCell ref="G60:M60"/>
    <mergeCell ref="B61:F61"/>
    <mergeCell ref="G61:M61"/>
    <mergeCell ref="B62:F62"/>
    <mergeCell ref="G62:H62"/>
    <mergeCell ref="I62:J62"/>
    <mergeCell ref="L62:M62"/>
    <mergeCell ref="B58:F58"/>
    <mergeCell ref="G58:H58"/>
    <mergeCell ref="L58:M58"/>
    <mergeCell ref="B59:F59"/>
    <mergeCell ref="G59:M59"/>
    <mergeCell ref="B55:F55"/>
    <mergeCell ref="G55:H55"/>
    <mergeCell ref="J55:K55"/>
    <mergeCell ref="L55:M55"/>
    <mergeCell ref="A56:M56"/>
    <mergeCell ref="B57:F57"/>
    <mergeCell ref="G57:M57"/>
    <mergeCell ref="B53:F53"/>
    <mergeCell ref="G53:H53"/>
    <mergeCell ref="J53:K53"/>
    <mergeCell ref="L53:M53"/>
    <mergeCell ref="B54:F54"/>
    <mergeCell ref="G54:H54"/>
    <mergeCell ref="J54:K54"/>
    <mergeCell ref="L54:M54"/>
    <mergeCell ref="B49:F49"/>
    <mergeCell ref="G49:M49"/>
    <mergeCell ref="B50:F50"/>
    <mergeCell ref="G50:M50"/>
    <mergeCell ref="B51:M51"/>
    <mergeCell ref="B52:F52"/>
    <mergeCell ref="G52:H52"/>
    <mergeCell ref="J52:K52"/>
    <mergeCell ref="L52:M52"/>
    <mergeCell ref="A46:M46"/>
    <mergeCell ref="B47:M47"/>
    <mergeCell ref="B48:F48"/>
    <mergeCell ref="G48:H48"/>
    <mergeCell ref="J48:K48"/>
    <mergeCell ref="L48:M48"/>
    <mergeCell ref="A44:B44"/>
    <mergeCell ref="C44:G44"/>
    <mergeCell ref="I44:J44"/>
    <mergeCell ref="L44:M44"/>
    <mergeCell ref="A45:B45"/>
    <mergeCell ref="C45:G45"/>
    <mergeCell ref="I45:J45"/>
    <mergeCell ref="L45:M45"/>
    <mergeCell ref="A42:B42"/>
    <mergeCell ref="C42:G42"/>
    <mergeCell ref="I42:J42"/>
    <mergeCell ref="L42:M42"/>
    <mergeCell ref="A43:B43"/>
    <mergeCell ref="C43:G43"/>
    <mergeCell ref="I43:J43"/>
    <mergeCell ref="L43:M43"/>
    <mergeCell ref="A40:B40"/>
    <mergeCell ref="C40:G40"/>
    <mergeCell ref="I40:J40"/>
    <mergeCell ref="L40:M40"/>
    <mergeCell ref="A41:B41"/>
    <mergeCell ref="C41:M41"/>
    <mergeCell ref="A38:B38"/>
    <mergeCell ref="C38:G38"/>
    <mergeCell ref="I38:J38"/>
    <mergeCell ref="L38:M38"/>
    <mergeCell ref="A39:B39"/>
    <mergeCell ref="C39:G39"/>
    <mergeCell ref="I39:J39"/>
    <mergeCell ref="L39:M39"/>
    <mergeCell ref="A36:B36"/>
    <mergeCell ref="C36:G36"/>
    <mergeCell ref="I36:J36"/>
    <mergeCell ref="L36:M36"/>
    <mergeCell ref="A37:B37"/>
    <mergeCell ref="C37:G37"/>
    <mergeCell ref="I37:J37"/>
    <mergeCell ref="L37:M37"/>
    <mergeCell ref="A34:B34"/>
    <mergeCell ref="C34:G34"/>
    <mergeCell ref="H34:M34"/>
    <mergeCell ref="A35:B35"/>
    <mergeCell ref="C35:G35"/>
    <mergeCell ref="I35:J35"/>
    <mergeCell ref="A32:B32"/>
    <mergeCell ref="C32:G32"/>
    <mergeCell ref="H32:M32"/>
    <mergeCell ref="A33:B33"/>
    <mergeCell ref="C33:G33"/>
    <mergeCell ref="H33:M33"/>
    <mergeCell ref="A29:M29"/>
    <mergeCell ref="A30:B30"/>
    <mergeCell ref="C30:G30"/>
    <mergeCell ref="H30:M30"/>
    <mergeCell ref="A31:B31"/>
    <mergeCell ref="C31:G31"/>
    <mergeCell ref="I31:J31"/>
    <mergeCell ref="L31:M31"/>
    <mergeCell ref="A27:B27"/>
    <mergeCell ref="C27:F27"/>
    <mergeCell ref="G27:H27"/>
    <mergeCell ref="J27:K27"/>
    <mergeCell ref="L27:M27"/>
    <mergeCell ref="A28:B28"/>
    <mergeCell ref="C28:F28"/>
    <mergeCell ref="G28:H28"/>
    <mergeCell ref="J28:K28"/>
    <mergeCell ref="L28:M28"/>
    <mergeCell ref="A25:B25"/>
    <mergeCell ref="C25:F25"/>
    <mergeCell ref="G25:H25"/>
    <mergeCell ref="J25:K25"/>
    <mergeCell ref="L25:M25"/>
    <mergeCell ref="A26:B26"/>
    <mergeCell ref="C26:M26"/>
    <mergeCell ref="A23:B23"/>
    <mergeCell ref="C23:M23"/>
    <mergeCell ref="A24:B24"/>
    <mergeCell ref="C24:F24"/>
    <mergeCell ref="G24:H24"/>
    <mergeCell ref="J24:K24"/>
    <mergeCell ref="L24:M24"/>
    <mergeCell ref="A21:B21"/>
    <mergeCell ref="C21:F21"/>
    <mergeCell ref="G21:H21"/>
    <mergeCell ref="J21:K21"/>
    <mergeCell ref="L21:M21"/>
    <mergeCell ref="A22:B22"/>
    <mergeCell ref="C22:F22"/>
    <mergeCell ref="G22:H22"/>
    <mergeCell ref="J22:K22"/>
    <mergeCell ref="L22:M22"/>
    <mergeCell ref="A19:B19"/>
    <mergeCell ref="C19:M19"/>
    <mergeCell ref="A20:B20"/>
    <mergeCell ref="C20:F20"/>
    <mergeCell ref="G20:H20"/>
    <mergeCell ref="J20:K20"/>
    <mergeCell ref="L20:M20"/>
    <mergeCell ref="A17:B17"/>
    <mergeCell ref="C17:M17"/>
    <mergeCell ref="A18:B18"/>
    <mergeCell ref="C18:F18"/>
    <mergeCell ref="G18:H18"/>
    <mergeCell ref="J18:K18"/>
    <mergeCell ref="L18:M18"/>
    <mergeCell ref="A15:B15"/>
    <mergeCell ref="C15:F15"/>
    <mergeCell ref="G15:H15"/>
    <mergeCell ref="J15:K15"/>
    <mergeCell ref="L15:M15"/>
    <mergeCell ref="A16:B16"/>
    <mergeCell ref="C16:F16"/>
    <mergeCell ref="G16:M16"/>
    <mergeCell ref="A13:B13"/>
    <mergeCell ref="C13:F13"/>
    <mergeCell ref="G13:M13"/>
    <mergeCell ref="A14:B14"/>
    <mergeCell ref="C14:F14"/>
    <mergeCell ref="G14:H14"/>
    <mergeCell ref="J14:K14"/>
    <mergeCell ref="L14:M14"/>
    <mergeCell ref="A11:B11"/>
    <mergeCell ref="C11:M11"/>
    <mergeCell ref="A12:B12"/>
    <mergeCell ref="C12:F12"/>
    <mergeCell ref="G12:H12"/>
    <mergeCell ref="J12:K12"/>
    <mergeCell ref="L12:M12"/>
    <mergeCell ref="A9:B9"/>
    <mergeCell ref="C9:F9"/>
    <mergeCell ref="G9:H9"/>
    <mergeCell ref="J9:K9"/>
    <mergeCell ref="L9:M9"/>
    <mergeCell ref="A10:M10"/>
    <mergeCell ref="G1:M1"/>
    <mergeCell ref="G2:M2"/>
    <mergeCell ref="G3:M3"/>
    <mergeCell ref="A4:M4"/>
    <mergeCell ref="A5:M5"/>
    <mergeCell ref="A7:B8"/>
    <mergeCell ref="C7:F8"/>
    <mergeCell ref="G7:H8"/>
    <mergeCell ref="J7:K7"/>
    <mergeCell ref="L7:M7"/>
    <mergeCell ref="J8:K8"/>
    <mergeCell ref="L8:M8"/>
    <mergeCell ref="A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РБ 07.07.25 КДЛ</vt:lpstr>
      <vt:lpstr>Прайс ИГ 07.07.2025 КДЛ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clk-zav</dc:creator>
  <cp:lastModifiedBy>User</cp:lastModifiedBy>
  <cp:revision>55</cp:revision>
  <cp:lastPrinted>2025-06-27T07:53:58Z</cp:lastPrinted>
  <dcterms:created xsi:type="dcterms:W3CDTF">2025-05-16T08:40:00Z</dcterms:created>
  <dcterms:modified xsi:type="dcterms:W3CDTF">2025-07-07T08:53:11Z</dcterms:modified>
</cp:coreProperties>
</file>